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9 Nacimientos Vivos y Defunciones Fetales\"/>
    </mc:Choice>
  </mc:AlternateContent>
  <bookViews>
    <workbookView xWindow="120" yWindow="372" windowWidth="15480" windowHeight="8496"/>
  </bookViews>
  <sheets>
    <sheet name="Cuadro 15" sheetId="39" r:id="rId1"/>
  </sheets>
  <definedNames>
    <definedName name="_xlnm.Print_Area" localSheetId="0">'Cuadro 15'!$A$1:$K$151</definedName>
  </definedNames>
  <calcPr calcId="152511"/>
</workbook>
</file>

<file path=xl/calcChain.xml><?xml version="1.0" encoding="utf-8"?>
<calcChain xmlns="http://schemas.openxmlformats.org/spreadsheetml/2006/main">
  <c r="K142" i="39" l="1"/>
  <c r="K141" i="39"/>
  <c r="K140" i="39"/>
  <c r="K139" i="39"/>
  <c r="K138" i="39"/>
  <c r="K137" i="39"/>
  <c r="K136" i="39"/>
  <c r="K135" i="39"/>
  <c r="K134" i="39"/>
  <c r="L132" i="39"/>
  <c r="F132" i="39"/>
  <c r="K132" i="39" s="1"/>
  <c r="K130" i="39"/>
  <c r="L127" i="39"/>
  <c r="F127" i="39"/>
  <c r="K127" i="39" s="1"/>
  <c r="E127" i="39"/>
  <c r="D127" i="39"/>
  <c r="C127" i="39"/>
  <c r="B127" i="39"/>
  <c r="K125" i="39"/>
  <c r="K123" i="39"/>
  <c r="K122" i="39"/>
  <c r="K121" i="39"/>
  <c r="K120" i="39"/>
  <c r="K119" i="39"/>
  <c r="K118" i="39"/>
  <c r="K117" i="39"/>
  <c r="K116" i="39"/>
  <c r="K115" i="39"/>
  <c r="K114" i="39"/>
  <c r="K113" i="39"/>
  <c r="K112" i="39"/>
  <c r="L110" i="39"/>
  <c r="F110" i="39"/>
  <c r="K110" i="39" s="1"/>
  <c r="E110" i="39"/>
  <c r="D110" i="39"/>
  <c r="C110" i="39"/>
  <c r="B110" i="39"/>
  <c r="K102" i="39"/>
  <c r="K101" i="39"/>
  <c r="K100" i="39"/>
  <c r="K99" i="39"/>
  <c r="K98" i="39"/>
  <c r="L96" i="39"/>
  <c r="F96" i="39"/>
  <c r="K96" i="39" s="1"/>
  <c r="E96" i="39"/>
  <c r="D96" i="39"/>
  <c r="C96" i="39"/>
  <c r="B96" i="39"/>
  <c r="K94" i="39"/>
  <c r="K93" i="39"/>
  <c r="K92" i="39"/>
  <c r="K90" i="39"/>
  <c r="K89" i="39"/>
  <c r="L87" i="39"/>
  <c r="F87" i="39"/>
  <c r="K87" i="39" s="1"/>
  <c r="E87" i="39"/>
  <c r="D87" i="39"/>
  <c r="C87" i="39"/>
  <c r="B87" i="39"/>
  <c r="K85" i="39"/>
  <c r="K84" i="39"/>
  <c r="K83" i="39"/>
  <c r="K82" i="39"/>
  <c r="K81" i="39"/>
  <c r="K80" i="39"/>
  <c r="K79" i="39"/>
  <c r="L77" i="39"/>
  <c r="F77" i="39"/>
  <c r="K77" i="39" s="1"/>
  <c r="E77" i="39"/>
  <c r="D77" i="39"/>
  <c r="C77" i="39"/>
  <c r="B77" i="39"/>
  <c r="K75" i="39"/>
  <c r="K74" i="39"/>
  <c r="K73" i="39"/>
  <c r="K72" i="39"/>
  <c r="K71" i="39"/>
  <c r="K70" i="39"/>
  <c r="K69" i="39"/>
  <c r="L67" i="39"/>
  <c r="F67" i="39"/>
  <c r="K67" i="39" s="1"/>
  <c r="E67" i="39"/>
  <c r="D67" i="39"/>
  <c r="C67" i="39"/>
  <c r="B67" i="39"/>
  <c r="K65" i="39"/>
  <c r="K64" i="39"/>
  <c r="K63" i="39"/>
  <c r="L61" i="39"/>
  <c r="L8" i="39" s="1"/>
  <c r="F61" i="39"/>
  <c r="K61" i="39" s="1"/>
  <c r="E61" i="39"/>
  <c r="D61" i="39"/>
  <c r="C61" i="39"/>
  <c r="B61" i="39"/>
  <c r="K53" i="39"/>
  <c r="K52" i="39"/>
  <c r="K51" i="39"/>
  <c r="K50" i="39"/>
  <c r="K49" i="39"/>
  <c r="K48" i="39"/>
  <c r="K47" i="39"/>
  <c r="K46" i="39"/>
  <c r="K45" i="39"/>
  <c r="K44" i="39"/>
  <c r="K43" i="39"/>
  <c r="K42" i="39"/>
  <c r="K41" i="39"/>
  <c r="K40" i="39"/>
  <c r="L38" i="39"/>
  <c r="F38" i="39"/>
  <c r="K38" i="39" s="1"/>
  <c r="E38" i="39"/>
  <c r="D38" i="39"/>
  <c r="C38" i="39"/>
  <c r="B38" i="39"/>
  <c r="K36" i="39"/>
  <c r="K35" i="39"/>
  <c r="K34" i="39"/>
  <c r="K33" i="39"/>
  <c r="K32" i="39"/>
  <c r="K31" i="39"/>
  <c r="L29" i="39"/>
  <c r="F29" i="39"/>
  <c r="K29" i="39" s="1"/>
  <c r="E29" i="39"/>
  <c r="D29" i="39"/>
  <c r="C29" i="39"/>
  <c r="B29" i="39"/>
  <c r="K27" i="39"/>
  <c r="K26" i="39"/>
  <c r="K25" i="39"/>
  <c r="K24" i="39"/>
  <c r="K23" i="39"/>
  <c r="K22" i="39"/>
  <c r="L20" i="39"/>
  <c r="K20" i="39"/>
  <c r="F20" i="39"/>
  <c r="E20" i="39"/>
  <c r="D20" i="39"/>
  <c r="C20" i="39"/>
  <c r="B20" i="39"/>
  <c r="K18" i="39"/>
  <c r="K17" i="39"/>
  <c r="K16" i="39"/>
  <c r="K15" i="39"/>
  <c r="L13" i="39"/>
  <c r="F13" i="39"/>
  <c r="E13" i="39"/>
  <c r="D13" i="39"/>
  <c r="C13" i="39"/>
  <c r="B13" i="39"/>
  <c r="K11" i="39"/>
  <c r="K10" i="39"/>
  <c r="C8" i="39"/>
  <c r="D8" i="39" l="1"/>
  <c r="B8" i="39"/>
  <c r="E8" i="39"/>
  <c r="F8" i="39"/>
  <c r="K8" i="39" s="1"/>
  <c r="K13" i="39"/>
</calcChain>
</file>

<file path=xl/sharedStrings.xml><?xml version="1.0" encoding="utf-8"?>
<sst xmlns="http://schemas.openxmlformats.org/spreadsheetml/2006/main" count="149" uniqueCount="109">
  <si>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</si>
  <si>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</si>
  <si>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</si>
  <si>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</si>
  <si>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</si>
  <si>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</si>
  <si>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</si>
  <si>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</si>
  <si>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</si>
  <si>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</si>
  <si>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</si>
  <si>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</si>
  <si>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</si>
  <si>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</si>
  <si>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</si>
  <si>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</si>
  <si>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</si>
  <si>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</si>
  <si>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</si>
  <si>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</si>
  <si>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</si>
  <si>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</si>
  <si>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</si>
  <si>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</si>
  <si>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</si>
  <si>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</si>
  <si>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</si>
  <si>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</si>
  <si>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</si>
  <si>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</si>
  <si>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</si>
  <si>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</si>
  <si>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</si>
  <si>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</si>
  <si>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</si>
  <si>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</si>
  <si>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</si>
  <si>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</si>
  <si>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</si>
  <si>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</si>
  <si>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</si>
  <si>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</si>
  <si>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</si>
  <si>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</si>
  <si>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</si>
  <si>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</si>
  <si>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</si>
  <si>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</si>
  <si>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</si>
  <si>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</si>
  <si>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</si>
  <si>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</si>
  <si>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</si>
  <si>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</si>
  <si>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</si>
  <si>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</si>
  <si>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</si>
  <si>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</si>
  <si>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</si>
  <si>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</si>
  <si>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</si>
  <si>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</si>
  <si>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</si>
  <si>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</si>
  <si>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</si>
  <si>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</si>
  <si>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</si>
  <si>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</si>
  <si>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</si>
  <si>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</si>
  <si>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</si>
  <si>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</si>
  <si>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</si>
  <si>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</si>
  <si>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</si>
  <si>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</si>
  <si>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</si>
  <si>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</si>
  <si>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</si>
  <si>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</si>
  <si>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</si>
  <si>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</si>
  <si>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</si>
  <si>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</si>
  <si>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</si>
  <si>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</si>
  <si>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</si>
  <si>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</si>
  <si>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</si>
  <si>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</si>
  <si>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</si>
  <si>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</si>
  <si>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</si>
  <si>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</si>
  <si>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</si>
  <si>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</si>
  <si>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</si>
  <si>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Cuadro 15.  DEFUNCIONES FETALES EN LA REPÚBLICA, SEGÚN ÁREA, PROVINCIA,</t>
  </si>
  <si>
    <t>Área, provincia, comarca                        indígena y distrito de                               residencia</t>
  </si>
  <si>
    <t>COMARCA INDÍGENA Y DISTRITO DE RESIDENCIA:  AÑOS 2015-19</t>
  </si>
  <si>
    <t xml:space="preserve">     Omar Torrijos Herrera</t>
  </si>
  <si>
    <t>..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</si>
  <si>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</si>
  <si>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</si>
  <si>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</si>
  <si>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</si>
  <si>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</si>
  <si>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 xml:space="preserve">             pública (MINSA y CSS) y clínicas privadas.</t>
  </si>
  <si>
    <t>Fuente: Los datos publicados  corresponden a información recopilada  con base en los registros  administrativos de las 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</si>
</sst>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;&quot;..&quot;;&quot;..&quot;"/>
    <numFmt numFmtId="167" formatCode="#,##0;&quot;-&quot;;&quot;-&quot;"/>
    <numFmt numFmtId="168" formatCode="#,##0.0;&quot;..&quot;;&quot;..&quot;"/>
    <numFmt numFmtId="169" formatCode="#,##0.0;&quot;-&quot;;&quot;-&quot;"/>
    <numFmt numFmtId="170" formatCode="#,##0.000;&quot;-&quot;;&quot;-&quot;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9" fillId="0" borderId="0"/>
    <xf numFmtId="0" fontId="2" fillId="0" borderId="0"/>
    <xf numFmtId="0" fontId="1" fillId="0" borderId="0"/>
    <xf numFmtId="0" fontId="9" fillId="0" borderId="0"/>
  </cellStyleXfs>
  <cellXfs count="95">
    <xf numFmtId="0" fontId="0" fillId="0" borderId="0" xfId="0"/>
    <xf numFmtId="0" fontId="3" fillId="0" borderId="0" xfId="1"/>
    <xf numFmtId="0" fontId="4" fillId="0" borderId="0" xfId="1" applyFont="1"/>
    <xf numFmtId="0" fontId="4" fillId="0" borderId="0" xfId="1" applyFont="1" applyBorder="1"/>
    <xf numFmtId="164" fontId="3" fillId="0" borderId="0" xfId="1" applyNumberFormat="1" applyBorder="1"/>
    <xf numFmtId="3" fontId="0" fillId="0" borderId="3" xfId="0" applyNumberFormat="1" applyBorder="1"/>
    <xf numFmtId="0" fontId="4" fillId="0" borderId="9" xfId="1" applyFont="1" applyBorder="1"/>
    <xf numFmtId="0" fontId="3" fillId="0" borderId="10" xfId="1" applyBorder="1"/>
    <xf numFmtId="3" fontId="4" fillId="0" borderId="0" xfId="1" applyNumberFormat="1" applyFont="1" applyBorder="1"/>
    <xf numFmtId="0" fontId="6" fillId="0" borderId="0" xfId="1" applyFont="1"/>
    <xf numFmtId="0" fontId="4" fillId="0" borderId="0" xfId="2" applyFont="1"/>
    <xf numFmtId="164" fontId="8" fillId="0" borderId="0" xfId="1" applyNumberFormat="1" applyFont="1" applyBorder="1"/>
    <xf numFmtId="0" fontId="8" fillId="0" borderId="0" xfId="1" applyFont="1"/>
    <xf numFmtId="164" fontId="0" fillId="0" borderId="5" xfId="1" applyNumberFormat="1" applyFont="1" applyBorder="1"/>
    <xf numFmtId="164" fontId="0" fillId="0" borderId="10" xfId="1" applyNumberFormat="1" applyFont="1" applyBorder="1"/>
    <xf numFmtId="3" fontId="0" fillId="0" borderId="3" xfId="0" applyNumberFormat="1" applyBorder="1" applyAlignment="1">
      <alignment horizontal="right"/>
    </xf>
    <xf numFmtId="0" fontId="3" fillId="0" borderId="0" xfId="3" applyFont="1" applyAlignment="1">
      <alignment vertical="center"/>
    </xf>
    <xf numFmtId="164" fontId="0" fillId="0" borderId="5" xfId="1" applyNumberFormat="1" applyFont="1" applyBorder="1" applyAlignment="1">
      <alignment horizontal="right"/>
    </xf>
    <xf numFmtId="0" fontId="3" fillId="0" borderId="0" xfId="0" applyFont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0" fontId="4" fillId="0" borderId="10" xfId="1" applyFont="1" applyBorder="1"/>
    <xf numFmtId="0" fontId="3" fillId="0" borderId="0" xfId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" fillId="0" borderId="12" xfId="1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0" fillId="0" borderId="9" xfId="1" applyNumberFormat="1" applyFont="1" applyBorder="1"/>
    <xf numFmtId="164" fontId="3" fillId="0" borderId="3" xfId="1" applyNumberFormat="1" applyFont="1" applyBorder="1" applyAlignment="1">
      <alignment horizontal="right"/>
    </xf>
    <xf numFmtId="0" fontId="3" fillId="0" borderId="0" xfId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0" fillId="0" borderId="6" xfId="1" applyNumberFormat="1" applyFont="1" applyBorder="1"/>
    <xf numFmtId="165" fontId="0" fillId="0" borderId="3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167" fontId="3" fillId="0" borderId="5" xfId="0" applyNumberFormat="1" applyFont="1" applyBorder="1" applyAlignment="1">
      <alignment horizontal="right"/>
    </xf>
    <xf numFmtId="0" fontId="3" fillId="0" borderId="0" xfId="7" applyFont="1"/>
    <xf numFmtId="0" fontId="3" fillId="0" borderId="0" xfId="0" applyFont="1" applyAlignment="1">
      <alignment vertic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0" fontId="4" fillId="0" borderId="0" xfId="1" applyFont="1" applyAlignment="1"/>
    <xf numFmtId="0" fontId="4" fillId="0" borderId="4" xfId="1" applyFont="1" applyBorder="1" applyAlignment="1"/>
    <xf numFmtId="0" fontId="4" fillId="0" borderId="6" xfId="1" applyFont="1" applyBorder="1" applyAlignment="1"/>
    <xf numFmtId="0" fontId="3" fillId="0" borderId="6" xfId="1" applyBorder="1" applyAlignment="1"/>
    <xf numFmtId="0" fontId="3" fillId="0" borderId="4" xfId="1" applyBorder="1" applyAlignment="1"/>
    <xf numFmtId="3" fontId="5" fillId="0" borderId="5" xfId="1" applyNumberFormat="1" applyFont="1" applyBorder="1" applyAlignment="1"/>
    <xf numFmtId="164" fontId="0" fillId="0" borderId="5" xfId="1" applyNumberFormat="1" applyFont="1" applyBorder="1" applyAlignment="1"/>
    <xf numFmtId="164" fontId="0" fillId="0" borderId="3" xfId="1" applyNumberFormat="1" applyFont="1" applyBorder="1" applyAlignment="1"/>
    <xf numFmtId="3" fontId="4" fillId="0" borderId="3" xfId="1" applyNumberFormat="1" applyFont="1" applyBorder="1" applyAlignment="1"/>
    <xf numFmtId="3" fontId="4" fillId="0" borderId="5" xfId="1" applyNumberFormat="1" applyFont="1" applyBorder="1" applyAlignment="1"/>
    <xf numFmtId="0" fontId="4" fillId="0" borderId="3" xfId="1" applyFont="1" applyBorder="1" applyAlignment="1"/>
    <xf numFmtId="0" fontId="3" fillId="0" borderId="7" xfId="1" applyFont="1" applyFill="1" applyBorder="1" applyAlignment="1">
      <alignment horizontal="left"/>
    </xf>
    <xf numFmtId="3" fontId="0" fillId="0" borderId="3" xfId="0" applyNumberFormat="1" applyBorder="1" applyAlignment="1"/>
    <xf numFmtId="3" fontId="0" fillId="0" borderId="5" xfId="0" applyNumberFormat="1" applyBorder="1" applyAlignment="1"/>
    <xf numFmtId="0" fontId="4" fillId="0" borderId="7" xfId="1" applyFont="1" applyFill="1" applyBorder="1" applyAlignment="1"/>
    <xf numFmtId="0" fontId="3" fillId="0" borderId="7" xfId="1" applyFont="1" applyFill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0" fillId="0" borderId="0" xfId="0" applyNumberFormat="1" applyAlignment="1"/>
    <xf numFmtId="0" fontId="11" fillId="0" borderId="3" xfId="5" applyFont="1" applyBorder="1" applyAlignment="1"/>
    <xf numFmtId="166" fontId="0" fillId="0" borderId="5" xfId="0" applyNumberFormat="1" applyBorder="1" applyAlignment="1">
      <alignment horizontal="right"/>
    </xf>
    <xf numFmtId="0" fontId="0" fillId="0" borderId="5" xfId="0" applyNumberFormat="1" applyBorder="1" applyAlignment="1"/>
    <xf numFmtId="3" fontId="0" fillId="0" borderId="3" xfId="0" applyNumberFormat="1" applyFill="1" applyBorder="1" applyAlignment="1"/>
    <xf numFmtId="3" fontId="0" fillId="0" borderId="5" xfId="0" applyNumberFormat="1" applyFill="1" applyBorder="1" applyAlignment="1"/>
    <xf numFmtId="0" fontId="3" fillId="0" borderId="3" xfId="1" applyFill="1" applyBorder="1" applyAlignment="1"/>
    <xf numFmtId="164" fontId="0" fillId="0" borderId="5" xfId="1" applyNumberFormat="1" applyFont="1" applyFill="1" applyBorder="1" applyAlignment="1"/>
    <xf numFmtId="164" fontId="0" fillId="0" borderId="3" xfId="1" applyNumberFormat="1" applyFont="1" applyFill="1" applyBorder="1" applyAlignment="1"/>
    <xf numFmtId="0" fontId="3" fillId="0" borderId="0" xfId="3" applyFont="1" applyAlignment="1"/>
    <xf numFmtId="164" fontId="0" fillId="0" borderId="0" xfId="1" applyNumberFormat="1" applyFont="1" applyBorder="1" applyAlignment="1"/>
    <xf numFmtId="3" fontId="3" fillId="0" borderId="0" xfId="4" applyNumberFormat="1" applyFont="1" applyAlignment="1"/>
    <xf numFmtId="3" fontId="3" fillId="0" borderId="7" xfId="4" applyNumberFormat="1" applyFont="1" applyBorder="1" applyAlignment="1">
      <alignment horizontal="left"/>
    </xf>
    <xf numFmtId="3" fontId="3" fillId="0" borderId="7" xfId="4" applyNumberFormat="1" applyFont="1" applyFill="1" applyBorder="1" applyAlignment="1">
      <alignment horizontal="left"/>
    </xf>
    <xf numFmtId="0" fontId="4" fillId="0" borderId="5" xfId="1" applyFont="1" applyBorder="1" applyAlignment="1"/>
    <xf numFmtId="164" fontId="3" fillId="0" borderId="5" xfId="1" applyNumberFormat="1" applyFont="1" applyBorder="1" applyAlignment="1"/>
    <xf numFmtId="0" fontId="3" fillId="0" borderId="0" xfId="3" applyFont="1" applyFill="1" applyAlignment="1"/>
    <xf numFmtId="0" fontId="4" fillId="0" borderId="0" xfId="1" applyFont="1" applyBorder="1" applyAlignment="1">
      <alignment horizontal="center"/>
    </xf>
    <xf numFmtId="168" fontId="0" fillId="0" borderId="5" xfId="0" applyNumberFormat="1" applyBorder="1" applyAlignment="1">
      <alignment horizontal="right"/>
    </xf>
    <xf numFmtId="169" fontId="3" fillId="0" borderId="3" xfId="1" applyNumberFormat="1" applyFont="1" applyBorder="1" applyAlignment="1">
      <alignment horizontal="right"/>
    </xf>
    <xf numFmtId="170" fontId="3" fillId="0" borderId="5" xfId="1" applyNumberFormat="1" applyFont="1" applyBorder="1" applyAlignment="1">
      <alignment horizontal="right"/>
    </xf>
    <xf numFmtId="0" fontId="10" fillId="0" borderId="0" xfId="1" applyFont="1" applyFill="1" applyBorder="1"/>
    <xf numFmtId="0" fontId="12" fillId="0" borderId="0" xfId="1" applyFont="1" applyFill="1" applyBorder="1"/>
    <xf numFmtId="167" fontId="0" fillId="0" borderId="3" xfId="0" applyNumberFormat="1" applyBorder="1" applyAlignment="1"/>
    <xf numFmtId="167" fontId="0" fillId="0" borderId="5" xfId="0" applyNumberFormat="1" applyBorder="1" applyAlignment="1"/>
    <xf numFmtId="167" fontId="0" fillId="0" borderId="5" xfId="0" applyNumberForma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</cellXfs>
  <cellStyles count="8">
    <cellStyle name="Normal" xfId="0" builtinId="0"/>
    <cellStyle name="Normal 2" xfId="5"/>
    <cellStyle name="Normal 3" xfId="6"/>
    <cellStyle name="Normal_221-02" xfId="1"/>
    <cellStyle name="Normal_221-05" xfId="3"/>
    <cellStyle name="Normal_97-04" xfId="7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zoomScaleNormal="100" zoomScaleSheetLayoutView="100" workbookViewId="0">
      <selection activeCell="I153" sqref="I153"/>
    </sheetView>
  </sheetViews>
  <sheetFormatPr baseColWidth="10" defaultColWidth="11.44140625" defaultRowHeight="13.2" x14ac:dyDescent="0.25"/>
  <cols>
    <col min="1" max="1" width="32.6640625" style="1" customWidth="1"/>
    <col min="2" max="6" width="8.33203125" style="2" customWidth="1"/>
    <col min="7" max="7" width="8.33203125" style="4" customWidth="1"/>
    <col min="8" max="11" width="8.33203125" style="1" customWidth="1"/>
    <col min="12" max="12" width="7.6640625" style="82" customWidth="1"/>
    <col min="13" max="16384" width="11.44140625" style="1"/>
  </cols>
  <sheetData>
    <row r="1" spans="1:12" ht="12.75" customHeight="1" x14ac:dyDescent="0.25">
      <c r="A1" s="88" t="s">
        <v>97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3.5" customHeight="1" x14ac:dyDescent="0.25">
      <c r="A2" s="88" t="s">
        <v>99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x14ac:dyDescent="0.25">
      <c r="A3" s="89"/>
      <c r="B3" s="89"/>
      <c r="C3" s="89"/>
      <c r="D3" s="89"/>
      <c r="E3" s="89"/>
      <c r="F3" s="89"/>
      <c r="G3" s="89"/>
      <c r="H3" s="89"/>
      <c r="I3" s="78"/>
      <c r="J3" s="78"/>
      <c r="K3" s="78"/>
    </row>
    <row r="4" spans="1:12" ht="28.2" customHeight="1" x14ac:dyDescent="0.25">
      <c r="A4" s="90" t="s">
        <v>98</v>
      </c>
      <c r="B4" s="92" t="s">
        <v>106</v>
      </c>
      <c r="C4" s="92"/>
      <c r="D4" s="92"/>
      <c r="E4" s="92"/>
      <c r="F4" s="92"/>
      <c r="G4" s="92"/>
      <c r="H4" s="92"/>
      <c r="I4" s="92"/>
      <c r="J4" s="93"/>
      <c r="K4" s="93"/>
    </row>
    <row r="5" spans="1:12" ht="28.2" customHeight="1" x14ac:dyDescent="0.25">
      <c r="A5" s="91"/>
      <c r="B5" s="92" t="s">
        <v>0</v>
      </c>
      <c r="C5" s="92"/>
      <c r="D5" s="92"/>
      <c r="E5" s="92"/>
      <c r="F5" s="92"/>
      <c r="G5" s="92" t="s">
        <v>1</v>
      </c>
      <c r="H5" s="92"/>
      <c r="I5" s="92"/>
      <c r="J5" s="93"/>
      <c r="K5" s="93"/>
    </row>
    <row r="6" spans="1:12" ht="28.2" customHeight="1" x14ac:dyDescent="0.25">
      <c r="A6" s="91"/>
      <c r="B6" s="32">
        <v>2015</v>
      </c>
      <c r="C6" s="32">
        <v>2016</v>
      </c>
      <c r="D6" s="32">
        <v>2017</v>
      </c>
      <c r="E6" s="32">
        <v>2018</v>
      </c>
      <c r="F6" s="32">
        <v>2019</v>
      </c>
      <c r="G6" s="32">
        <v>2015</v>
      </c>
      <c r="H6" s="32">
        <v>2016</v>
      </c>
      <c r="I6" s="32">
        <v>2017</v>
      </c>
      <c r="J6" s="33">
        <v>2018</v>
      </c>
      <c r="K6" s="33">
        <v>2019</v>
      </c>
    </row>
    <row r="7" spans="1:12" ht="16.350000000000001" customHeight="1" x14ac:dyDescent="0.25">
      <c r="A7" s="43"/>
      <c r="B7" s="44"/>
      <c r="C7" s="44"/>
      <c r="D7" s="45"/>
      <c r="E7" s="45"/>
      <c r="F7" s="44"/>
      <c r="G7" s="46"/>
      <c r="H7" s="47"/>
      <c r="I7" s="47"/>
      <c r="J7" s="47"/>
      <c r="K7" s="22"/>
    </row>
    <row r="8" spans="1:12" ht="16.350000000000001" customHeight="1" x14ac:dyDescent="0.25">
      <c r="A8" s="42" t="s">
        <v>104</v>
      </c>
      <c r="B8" s="48">
        <f t="shared" ref="B8:E8" si="0">B13+B20+B29+B38+B61+B67+B77+B87+B96+B110+B125+B127+B132</f>
        <v>9474</v>
      </c>
      <c r="C8" s="48">
        <f t="shared" si="0"/>
        <v>9431</v>
      </c>
      <c r="D8" s="48">
        <f t="shared" si="0"/>
        <v>9507</v>
      </c>
      <c r="E8" s="48">
        <f t="shared" si="0"/>
        <v>9271</v>
      </c>
      <c r="F8" s="48">
        <f>F13+F20+F29+F38+F61+F67+F77+F87+F96+F110+F125+F127+F132</f>
        <v>9024</v>
      </c>
      <c r="G8" s="49">
        <v>124.82048984861859</v>
      </c>
      <c r="H8" s="50">
        <v>125.4</v>
      </c>
      <c r="I8" s="50">
        <v>124.81947325578342</v>
      </c>
      <c r="J8" s="50">
        <v>120.61720203478916</v>
      </c>
      <c r="K8" s="23">
        <f>F8/L8*1000</f>
        <v>124.54455117588606</v>
      </c>
      <c r="L8" s="83">
        <f>SUM(L13+L20+L29+L38+L61+L67+L77+L87+L96+L110+L125+L127+L132)</f>
        <v>72456</v>
      </c>
    </row>
    <row r="9" spans="1:12" ht="16.350000000000001" customHeight="1" x14ac:dyDescent="0.25">
      <c r="A9" s="41"/>
      <c r="B9" s="51"/>
      <c r="C9" s="51"/>
      <c r="D9" s="52"/>
      <c r="E9" s="52"/>
      <c r="F9" s="53"/>
      <c r="G9" s="49"/>
      <c r="H9" s="50"/>
      <c r="I9" s="50"/>
      <c r="J9" s="50"/>
      <c r="K9" s="23"/>
    </row>
    <row r="10" spans="1:12" ht="16.350000000000001" customHeight="1" x14ac:dyDescent="0.25">
      <c r="A10" s="54" t="s">
        <v>63</v>
      </c>
      <c r="B10" s="55">
        <v>7462</v>
      </c>
      <c r="C10" s="55">
        <v>7348</v>
      </c>
      <c r="D10" s="56">
        <v>7396</v>
      </c>
      <c r="E10" s="56">
        <v>7222</v>
      </c>
      <c r="F10" s="56">
        <v>7005</v>
      </c>
      <c r="G10" s="49">
        <v>152.41013071895426</v>
      </c>
      <c r="H10" s="50">
        <v>153.69999999999999</v>
      </c>
      <c r="I10" s="50">
        <v>154.60835754750508</v>
      </c>
      <c r="J10" s="50">
        <v>150.90160680331806</v>
      </c>
      <c r="K10" s="23">
        <f t="shared" ref="K10:K11" si="1">F10/L10*1000</f>
        <v>154.72456597605691</v>
      </c>
      <c r="L10" s="82">
        <v>45274</v>
      </c>
    </row>
    <row r="11" spans="1:12" ht="16.350000000000001" customHeight="1" x14ac:dyDescent="0.25">
      <c r="A11" s="54" t="s">
        <v>64</v>
      </c>
      <c r="B11" s="55">
        <v>2012</v>
      </c>
      <c r="C11" s="55">
        <v>2083</v>
      </c>
      <c r="D11" s="56">
        <v>2111</v>
      </c>
      <c r="E11" s="56">
        <v>2049</v>
      </c>
      <c r="F11" s="56">
        <v>2019</v>
      </c>
      <c r="G11" s="49">
        <v>74.681711888942502</v>
      </c>
      <c r="H11" s="50">
        <v>76.099999999999994</v>
      </c>
      <c r="I11" s="50">
        <v>74.517279113276146</v>
      </c>
      <c r="J11" s="50">
        <v>70.645428216797683</v>
      </c>
      <c r="K11" s="23">
        <f t="shared" si="1"/>
        <v>74.277095136487375</v>
      </c>
      <c r="L11" s="82">
        <v>27182</v>
      </c>
    </row>
    <row r="12" spans="1:12" ht="16.350000000000001" customHeight="1" x14ac:dyDescent="0.25">
      <c r="A12" s="57"/>
      <c r="B12" s="51"/>
      <c r="C12" s="51"/>
      <c r="D12" s="52"/>
      <c r="E12" s="52"/>
      <c r="F12" s="53"/>
      <c r="G12" s="49"/>
      <c r="H12" s="50"/>
      <c r="I12" s="50"/>
      <c r="J12" s="50"/>
      <c r="K12" s="23"/>
    </row>
    <row r="13" spans="1:12" ht="16.350000000000001" customHeight="1" x14ac:dyDescent="0.25">
      <c r="A13" s="58" t="s">
        <v>65</v>
      </c>
      <c r="B13" s="60">
        <f t="shared" ref="B13:E13" si="2">SUM(B15:B18)</f>
        <v>429</v>
      </c>
      <c r="C13" s="60">
        <f t="shared" si="2"/>
        <v>313</v>
      </c>
      <c r="D13" s="60">
        <f t="shared" si="2"/>
        <v>317</v>
      </c>
      <c r="E13" s="60">
        <f t="shared" si="2"/>
        <v>342</v>
      </c>
      <c r="F13" s="60">
        <f>SUM(F15:F18)</f>
        <v>340</v>
      </c>
      <c r="G13" s="49">
        <v>100.0699790062981</v>
      </c>
      <c r="H13" s="50">
        <v>73.900000000000006</v>
      </c>
      <c r="I13" s="50">
        <v>71.284011693276355</v>
      </c>
      <c r="J13" s="50">
        <v>74.315514993481088</v>
      </c>
      <c r="K13" s="23">
        <f t="shared" ref="K13:K53" si="3">F13/L13*1000</f>
        <v>77.220077220077215</v>
      </c>
      <c r="L13" s="82">
        <f>SUM(L15:L18)</f>
        <v>4403</v>
      </c>
    </row>
    <row r="14" spans="1:12" ht="16.350000000000001" customHeight="1" x14ac:dyDescent="0.25">
      <c r="A14" s="57"/>
      <c r="B14" s="55"/>
      <c r="C14" s="55"/>
      <c r="D14" s="56"/>
      <c r="E14" s="56"/>
      <c r="F14" s="53"/>
      <c r="G14" s="49"/>
      <c r="H14" s="50"/>
      <c r="I14" s="50"/>
      <c r="J14" s="50"/>
      <c r="K14" s="23"/>
    </row>
    <row r="15" spans="1:12" ht="16.350000000000001" customHeight="1" x14ac:dyDescent="0.25">
      <c r="A15" s="58" t="s">
        <v>66</v>
      </c>
      <c r="B15" s="55">
        <v>39</v>
      </c>
      <c r="C15" s="55">
        <v>31</v>
      </c>
      <c r="D15" s="55">
        <v>24</v>
      </c>
      <c r="E15" s="61">
        <v>30</v>
      </c>
      <c r="F15" s="62">
        <v>30</v>
      </c>
      <c r="G15" s="49">
        <v>79.918032786885249</v>
      </c>
      <c r="H15" s="50">
        <v>66.7</v>
      </c>
      <c r="I15" s="50">
        <v>48</v>
      </c>
      <c r="J15" s="50">
        <v>56.710775047258977</v>
      </c>
      <c r="K15" s="23">
        <f t="shared" si="3"/>
        <v>61.855670103092784</v>
      </c>
      <c r="L15" s="82">
        <v>485</v>
      </c>
    </row>
    <row r="16" spans="1:12" ht="16.350000000000001" customHeight="1" x14ac:dyDescent="0.25">
      <c r="A16" s="58" t="s">
        <v>67</v>
      </c>
      <c r="B16" s="55">
        <v>349</v>
      </c>
      <c r="C16" s="55">
        <v>257</v>
      </c>
      <c r="D16" s="55">
        <v>225</v>
      </c>
      <c r="E16" s="61">
        <v>240</v>
      </c>
      <c r="F16" s="62">
        <v>249</v>
      </c>
      <c r="G16" s="49">
        <v>103.93091125670041</v>
      </c>
      <c r="H16" s="50">
        <v>76.8</v>
      </c>
      <c r="I16" s="50">
        <v>81.967213114754088</v>
      </c>
      <c r="J16" s="50">
        <v>85.653104925053526</v>
      </c>
      <c r="K16" s="23">
        <f t="shared" si="3"/>
        <v>89.891696750902526</v>
      </c>
      <c r="L16" s="82">
        <v>2770</v>
      </c>
    </row>
    <row r="17" spans="1:12" ht="16.350000000000001" customHeight="1" x14ac:dyDescent="0.25">
      <c r="A17" s="58" t="s">
        <v>68</v>
      </c>
      <c r="B17" s="55">
        <v>41</v>
      </c>
      <c r="C17" s="55">
        <v>25</v>
      </c>
      <c r="D17" s="55">
        <v>30</v>
      </c>
      <c r="E17" s="61">
        <v>33</v>
      </c>
      <c r="F17" s="62">
        <v>34</v>
      </c>
      <c r="G17" s="49">
        <v>92.970521541950106</v>
      </c>
      <c r="H17" s="50">
        <v>59.2</v>
      </c>
      <c r="I17" s="50">
        <v>64.65517241379311</v>
      </c>
      <c r="J17" s="50">
        <v>64.579256360078276</v>
      </c>
      <c r="K17" s="23">
        <f t="shared" si="3"/>
        <v>79.43925233644859</v>
      </c>
      <c r="L17" s="82">
        <v>428</v>
      </c>
    </row>
    <row r="18" spans="1:12" ht="16.350000000000001" customHeight="1" x14ac:dyDescent="0.25">
      <c r="A18" s="58" t="s">
        <v>69</v>
      </c>
      <c r="B18" s="17" t="s">
        <v>101</v>
      </c>
      <c r="C18" s="17" t="s">
        <v>101</v>
      </c>
      <c r="D18" s="63">
        <v>38</v>
      </c>
      <c r="E18" s="64">
        <v>39</v>
      </c>
      <c r="F18" s="62">
        <v>27</v>
      </c>
      <c r="G18" s="17" t="s">
        <v>101</v>
      </c>
      <c r="H18" s="17" t="s">
        <v>101</v>
      </c>
      <c r="I18" s="79">
        <v>51.490514905149055</v>
      </c>
      <c r="J18" s="36">
        <v>51.315789473684212</v>
      </c>
      <c r="K18" s="23">
        <f t="shared" si="3"/>
        <v>37.5</v>
      </c>
      <c r="L18" s="82">
        <v>720</v>
      </c>
    </row>
    <row r="19" spans="1:12" s="31" customFormat="1" ht="16.350000000000001" customHeight="1" x14ac:dyDescent="0.25">
      <c r="A19" s="57"/>
      <c r="B19" s="65"/>
      <c r="C19" s="65"/>
      <c r="D19" s="66"/>
      <c r="E19" s="66"/>
      <c r="F19" s="67"/>
      <c r="G19" s="68"/>
      <c r="H19" s="69"/>
      <c r="I19" s="69"/>
      <c r="J19" s="69"/>
      <c r="K19" s="23"/>
      <c r="L19" s="82"/>
    </row>
    <row r="20" spans="1:12" ht="16.350000000000001" customHeight="1" x14ac:dyDescent="0.25">
      <c r="A20" s="58" t="s">
        <v>70</v>
      </c>
      <c r="B20" s="60">
        <f t="shared" ref="B20:E20" si="4">SUM(B22:B27)</f>
        <v>500</v>
      </c>
      <c r="C20" s="60">
        <f t="shared" si="4"/>
        <v>506</v>
      </c>
      <c r="D20" s="60">
        <f t="shared" si="4"/>
        <v>508</v>
      </c>
      <c r="E20" s="60">
        <f t="shared" si="4"/>
        <v>496</v>
      </c>
      <c r="F20" s="60">
        <f>SUM(F22:F27)</f>
        <v>463</v>
      </c>
      <c r="G20" s="49">
        <v>113.89521640091115</v>
      </c>
      <c r="H20" s="50">
        <v>120.6</v>
      </c>
      <c r="I20" s="50">
        <v>117.51098773999537</v>
      </c>
      <c r="J20" s="50">
        <v>117.50769959725184</v>
      </c>
      <c r="K20" s="23">
        <f t="shared" si="3"/>
        <v>117.66200762388817</v>
      </c>
      <c r="L20" s="82">
        <f>SUM(L22:L27)</f>
        <v>3935</v>
      </c>
    </row>
    <row r="21" spans="1:12" ht="16.350000000000001" customHeight="1" x14ac:dyDescent="0.25">
      <c r="A21" s="57"/>
      <c r="B21" s="55"/>
      <c r="C21" s="55"/>
      <c r="D21" s="56"/>
      <c r="E21" s="56"/>
      <c r="F21" s="53"/>
      <c r="G21" s="49"/>
      <c r="H21" s="50"/>
      <c r="I21" s="50"/>
      <c r="J21" s="50"/>
      <c r="K21" s="23"/>
    </row>
    <row r="22" spans="1:12" ht="16.350000000000001" customHeight="1" x14ac:dyDescent="0.25">
      <c r="A22" s="70" t="s">
        <v>71</v>
      </c>
      <c r="B22" s="55">
        <v>101</v>
      </c>
      <c r="C22" s="55">
        <v>126</v>
      </c>
      <c r="D22" s="56">
        <v>125</v>
      </c>
      <c r="E22" s="56">
        <v>120</v>
      </c>
      <c r="F22" s="56">
        <v>88</v>
      </c>
      <c r="G22" s="49">
        <v>130.65976714100904</v>
      </c>
      <c r="H22" s="50">
        <v>165.4</v>
      </c>
      <c r="I22" s="50">
        <v>158.8310038119441</v>
      </c>
      <c r="J22" s="50">
        <v>178.83755588673623</v>
      </c>
      <c r="K22" s="23">
        <f t="shared" si="3"/>
        <v>123.76933895921238</v>
      </c>
      <c r="L22" s="82">
        <v>711</v>
      </c>
    </row>
    <row r="23" spans="1:12" ht="16.350000000000001" customHeight="1" x14ac:dyDescent="0.25">
      <c r="A23" s="70" t="s">
        <v>72</v>
      </c>
      <c r="B23" s="55">
        <v>104</v>
      </c>
      <c r="C23" s="55">
        <v>102</v>
      </c>
      <c r="D23" s="56">
        <v>111</v>
      </c>
      <c r="E23" s="56">
        <v>104</v>
      </c>
      <c r="F23" s="56">
        <v>110</v>
      </c>
      <c r="G23" s="49">
        <v>104.94450050454087</v>
      </c>
      <c r="H23" s="50">
        <v>105.7</v>
      </c>
      <c r="I23" s="50">
        <v>120.65217391304347</v>
      </c>
      <c r="J23" s="50">
        <v>111.22994652406418</v>
      </c>
      <c r="K23" s="23">
        <f t="shared" si="3"/>
        <v>134.47432762836186</v>
      </c>
      <c r="L23" s="82">
        <v>818</v>
      </c>
    </row>
    <row r="24" spans="1:12" ht="16.350000000000001" customHeight="1" x14ac:dyDescent="0.25">
      <c r="A24" s="70" t="s">
        <v>73</v>
      </c>
      <c r="B24" s="55">
        <v>37</v>
      </c>
      <c r="C24" s="55">
        <v>39</v>
      </c>
      <c r="D24" s="56">
        <v>47</v>
      </c>
      <c r="E24" s="56">
        <v>40</v>
      </c>
      <c r="F24" s="56">
        <v>46</v>
      </c>
      <c r="G24" s="49">
        <v>78.059071729957807</v>
      </c>
      <c r="H24" s="50">
        <v>77.8</v>
      </c>
      <c r="I24" s="50">
        <v>94.188376753507015</v>
      </c>
      <c r="J24" s="50">
        <v>82.304526748971199</v>
      </c>
      <c r="K24" s="23">
        <f t="shared" si="3"/>
        <v>100</v>
      </c>
      <c r="L24" s="82">
        <v>460</v>
      </c>
    </row>
    <row r="25" spans="1:12" ht="16.350000000000001" customHeight="1" x14ac:dyDescent="0.25">
      <c r="A25" s="70" t="s">
        <v>74</v>
      </c>
      <c r="B25" s="55">
        <v>43</v>
      </c>
      <c r="C25" s="55">
        <v>44</v>
      </c>
      <c r="D25" s="56">
        <v>33</v>
      </c>
      <c r="E25" s="56">
        <v>31</v>
      </c>
      <c r="F25" s="56">
        <v>23</v>
      </c>
      <c r="G25" s="49">
        <v>144.78114478114477</v>
      </c>
      <c r="H25" s="50">
        <v>156.6</v>
      </c>
      <c r="I25" s="50">
        <v>106.10932475884243</v>
      </c>
      <c r="J25" s="50">
        <v>113.97058823529412</v>
      </c>
      <c r="K25" s="23">
        <f t="shared" si="3"/>
        <v>77.181208053691279</v>
      </c>
      <c r="L25" s="82">
        <v>298</v>
      </c>
    </row>
    <row r="26" spans="1:12" ht="16.350000000000001" customHeight="1" x14ac:dyDescent="0.25">
      <c r="A26" s="70" t="s">
        <v>75</v>
      </c>
      <c r="B26" s="55">
        <v>9</v>
      </c>
      <c r="C26" s="55">
        <v>7</v>
      </c>
      <c r="D26" s="56">
        <v>9</v>
      </c>
      <c r="E26" s="56">
        <v>9</v>
      </c>
      <c r="F26" s="56">
        <v>7</v>
      </c>
      <c r="G26" s="49">
        <v>90.909090909090907</v>
      </c>
      <c r="H26" s="50">
        <v>98.6</v>
      </c>
      <c r="I26" s="50">
        <v>109.7560975609756</v>
      </c>
      <c r="J26" s="50">
        <v>92.783505154639172</v>
      </c>
      <c r="K26" s="23">
        <f t="shared" si="3"/>
        <v>75.268817204301072</v>
      </c>
      <c r="L26" s="82">
        <v>93</v>
      </c>
    </row>
    <row r="27" spans="1:12" ht="16.350000000000001" customHeight="1" x14ac:dyDescent="0.25">
      <c r="A27" s="70" t="s">
        <v>76</v>
      </c>
      <c r="B27" s="55">
        <v>206</v>
      </c>
      <c r="C27" s="55">
        <v>188</v>
      </c>
      <c r="D27" s="56">
        <v>183</v>
      </c>
      <c r="E27" s="56">
        <v>192</v>
      </c>
      <c r="F27" s="56">
        <v>189</v>
      </c>
      <c r="G27" s="49">
        <v>117.31207289293849</v>
      </c>
      <c r="H27" s="50">
        <v>116.5</v>
      </c>
      <c r="I27" s="50">
        <v>106.14849187935036</v>
      </c>
      <c r="J27" s="50">
        <v>109.09090909090908</v>
      </c>
      <c r="K27" s="23">
        <f t="shared" si="3"/>
        <v>121.54340836012861</v>
      </c>
      <c r="L27" s="82">
        <v>1555</v>
      </c>
    </row>
    <row r="28" spans="1:12" ht="16.350000000000001" customHeight="1" x14ac:dyDescent="0.25">
      <c r="A28" s="57"/>
      <c r="B28" s="55"/>
      <c r="C28" s="55"/>
      <c r="D28" s="56"/>
      <c r="E28" s="56"/>
      <c r="F28" s="53"/>
      <c r="G28" s="49"/>
      <c r="H28" s="50"/>
      <c r="I28" s="50"/>
      <c r="J28" s="50"/>
      <c r="K28" s="23"/>
    </row>
    <row r="29" spans="1:12" ht="16.350000000000001" customHeight="1" x14ac:dyDescent="0.25">
      <c r="A29" s="58" t="s">
        <v>77</v>
      </c>
      <c r="B29" s="60">
        <f>SUM(B31:B36)</f>
        <v>725</v>
      </c>
      <c r="C29" s="60">
        <f>SUM(C31:C36)</f>
        <v>784</v>
      </c>
      <c r="D29" s="60">
        <f>SUM(D31:D36)</f>
        <v>829</v>
      </c>
      <c r="E29" s="60">
        <f>SUM(E31:E36)</f>
        <v>814</v>
      </c>
      <c r="F29" s="60">
        <f>SUM(F31:F36)</f>
        <v>790</v>
      </c>
      <c r="G29" s="49">
        <v>122.44553284918089</v>
      </c>
      <c r="H29" s="50">
        <v>141</v>
      </c>
      <c r="I29" s="50">
        <v>152.58604822381741</v>
      </c>
      <c r="J29" s="50">
        <v>149.52240999265246</v>
      </c>
      <c r="K29" s="23">
        <f t="shared" si="3"/>
        <v>148.63593603010347</v>
      </c>
      <c r="L29" s="82">
        <f>SUM(L31:L36)</f>
        <v>5315</v>
      </c>
    </row>
    <row r="30" spans="1:12" ht="16.350000000000001" customHeight="1" x14ac:dyDescent="0.25">
      <c r="A30" s="57"/>
      <c r="B30" s="55"/>
      <c r="C30" s="55"/>
      <c r="D30" s="56"/>
      <c r="E30" s="56"/>
      <c r="F30" s="53"/>
      <c r="G30" s="49"/>
      <c r="H30" s="50"/>
      <c r="I30" s="50"/>
      <c r="J30" s="50"/>
      <c r="K30" s="23"/>
    </row>
    <row r="31" spans="1:12" ht="16.350000000000001" customHeight="1" x14ac:dyDescent="0.25">
      <c r="A31" s="70" t="s">
        <v>78</v>
      </c>
      <c r="B31" s="55">
        <v>683</v>
      </c>
      <c r="C31" s="55">
        <v>714</v>
      </c>
      <c r="D31" s="55">
        <v>768</v>
      </c>
      <c r="E31" s="61">
        <v>747</v>
      </c>
      <c r="F31" s="56">
        <v>734</v>
      </c>
      <c r="G31" s="49">
        <v>134.02668759811618</v>
      </c>
      <c r="H31" s="50">
        <v>150.1</v>
      </c>
      <c r="I31" s="50">
        <v>162.50528988573848</v>
      </c>
      <c r="J31" s="50">
        <v>160.30042918454936</v>
      </c>
      <c r="K31" s="23">
        <f t="shared" si="3"/>
        <v>162.17410517012814</v>
      </c>
      <c r="L31" s="82">
        <v>4526</v>
      </c>
    </row>
    <row r="32" spans="1:12" ht="16.350000000000001" customHeight="1" x14ac:dyDescent="0.25">
      <c r="A32" s="70" t="s">
        <v>79</v>
      </c>
      <c r="B32" s="55">
        <v>18</v>
      </c>
      <c r="C32" s="55">
        <v>18</v>
      </c>
      <c r="D32" s="55">
        <v>17</v>
      </c>
      <c r="E32" s="61">
        <v>18</v>
      </c>
      <c r="F32" s="56">
        <v>13</v>
      </c>
      <c r="G32" s="49">
        <v>91.83673469387756</v>
      </c>
      <c r="H32" s="50">
        <v>94.2</v>
      </c>
      <c r="I32" s="50">
        <v>101.79640718562874</v>
      </c>
      <c r="J32" s="50">
        <v>95.238095238095227</v>
      </c>
      <c r="K32" s="23">
        <f t="shared" si="3"/>
        <v>69.518716577540104</v>
      </c>
      <c r="L32" s="82">
        <v>187</v>
      </c>
    </row>
    <row r="33" spans="1:12" ht="16.350000000000001" customHeight="1" x14ac:dyDescent="0.25">
      <c r="A33" s="70" t="s">
        <v>80</v>
      </c>
      <c r="B33" s="55">
        <v>10</v>
      </c>
      <c r="C33" s="55">
        <v>22</v>
      </c>
      <c r="D33" s="55">
        <v>14</v>
      </c>
      <c r="E33" s="61">
        <v>15</v>
      </c>
      <c r="F33" s="56">
        <v>6</v>
      </c>
      <c r="G33" s="49">
        <v>27.3224043715847</v>
      </c>
      <c r="H33" s="50">
        <v>67.900000000000006</v>
      </c>
      <c r="I33" s="50">
        <v>47.781569965870311</v>
      </c>
      <c r="J33" s="50">
        <v>41.095890410958901</v>
      </c>
      <c r="K33" s="23">
        <f t="shared" si="3"/>
        <v>22.556390977443609</v>
      </c>
      <c r="L33" s="82">
        <v>266</v>
      </c>
    </row>
    <row r="34" spans="1:12" ht="16.350000000000001" customHeight="1" x14ac:dyDescent="0.25">
      <c r="A34" s="70" t="s">
        <v>81</v>
      </c>
      <c r="B34" s="55">
        <v>11</v>
      </c>
      <c r="C34" s="55">
        <v>21</v>
      </c>
      <c r="D34" s="55">
        <v>27</v>
      </c>
      <c r="E34" s="61">
        <v>25</v>
      </c>
      <c r="F34" s="56">
        <v>18</v>
      </c>
      <c r="G34" s="49">
        <v>58.823529411764703</v>
      </c>
      <c r="H34" s="50">
        <v>95.9</v>
      </c>
      <c r="I34" s="50">
        <v>138.46153846153848</v>
      </c>
      <c r="J34" s="50">
        <v>149.70059880239521</v>
      </c>
      <c r="K34" s="23">
        <f t="shared" si="3"/>
        <v>107.14285714285714</v>
      </c>
      <c r="L34" s="82">
        <v>168</v>
      </c>
    </row>
    <row r="35" spans="1:12" ht="16.350000000000001" customHeight="1" x14ac:dyDescent="0.25">
      <c r="A35" s="70" t="s">
        <v>82</v>
      </c>
      <c r="B35" s="55">
        <v>3</v>
      </c>
      <c r="C35" s="55">
        <v>9</v>
      </c>
      <c r="D35" s="55">
        <v>3</v>
      </c>
      <c r="E35" s="61">
        <v>9</v>
      </c>
      <c r="F35" s="56">
        <v>7</v>
      </c>
      <c r="G35" s="49">
        <v>39.473684210526315</v>
      </c>
      <c r="H35" s="50">
        <v>128.6</v>
      </c>
      <c r="I35" s="50">
        <v>57.692307692307693</v>
      </c>
      <c r="J35" s="50">
        <v>142.85714285714286</v>
      </c>
      <c r="K35" s="23">
        <f t="shared" si="3"/>
        <v>100</v>
      </c>
      <c r="L35" s="82">
        <v>70</v>
      </c>
    </row>
    <row r="36" spans="1:12" ht="16.350000000000001" customHeight="1" x14ac:dyDescent="0.25">
      <c r="A36" s="54" t="s">
        <v>100</v>
      </c>
      <c r="B36" s="17" t="s">
        <v>101</v>
      </c>
      <c r="C36" s="17" t="s">
        <v>101</v>
      </c>
      <c r="D36" s="17" t="s">
        <v>101</v>
      </c>
      <c r="E36" s="17" t="s">
        <v>101</v>
      </c>
      <c r="F36" s="53">
        <v>12</v>
      </c>
      <c r="G36" s="17" t="s">
        <v>101</v>
      </c>
      <c r="H36" s="17" t="s">
        <v>101</v>
      </c>
      <c r="I36" s="17" t="s">
        <v>101</v>
      </c>
      <c r="J36" s="17" t="s">
        <v>101</v>
      </c>
      <c r="K36" s="13">
        <f t="shared" si="3"/>
        <v>122.44897959183673</v>
      </c>
      <c r="L36" s="82">
        <v>98</v>
      </c>
    </row>
    <row r="37" spans="1:12" ht="16.350000000000001" customHeight="1" x14ac:dyDescent="0.25">
      <c r="A37" s="57"/>
      <c r="B37" s="55"/>
      <c r="C37" s="55"/>
      <c r="D37" s="56"/>
      <c r="E37" s="56"/>
      <c r="F37" s="75"/>
      <c r="G37" s="49"/>
      <c r="H37" s="50"/>
      <c r="I37" s="50"/>
      <c r="J37" s="50"/>
      <c r="K37" s="23"/>
    </row>
    <row r="38" spans="1:12" ht="16.350000000000001" customHeight="1" x14ac:dyDescent="0.25">
      <c r="A38" s="58" t="s">
        <v>83</v>
      </c>
      <c r="B38" s="60">
        <f>SUM(B40:B53)</f>
        <v>886</v>
      </c>
      <c r="C38" s="60">
        <f>SUM(C40:C53)</f>
        <v>995</v>
      </c>
      <c r="D38" s="60">
        <f>SUM(D40:D53)</f>
        <v>1103</v>
      </c>
      <c r="E38" s="60">
        <f>SUM(E40:E53)</f>
        <v>1051</v>
      </c>
      <c r="F38" s="60">
        <f>SUM(F40:F53)</f>
        <v>1040</v>
      </c>
      <c r="G38" s="49">
        <v>109.16707737801873</v>
      </c>
      <c r="H38" s="50">
        <v>122</v>
      </c>
      <c r="I38" s="50">
        <v>127.2496538994001</v>
      </c>
      <c r="J38" s="50">
        <v>122.90960121623202</v>
      </c>
      <c r="K38" s="23">
        <f t="shared" si="3"/>
        <v>128.34752560779958</v>
      </c>
      <c r="L38" s="82">
        <f>SUM(L40:L53)</f>
        <v>8103</v>
      </c>
    </row>
    <row r="39" spans="1:12" ht="16.350000000000001" customHeight="1" x14ac:dyDescent="0.25">
      <c r="A39" s="57"/>
      <c r="B39" s="55"/>
      <c r="C39" s="55"/>
      <c r="D39" s="56"/>
      <c r="E39" s="56"/>
      <c r="F39" s="53"/>
      <c r="G39" s="49"/>
      <c r="H39" s="50"/>
      <c r="I39" s="50"/>
      <c r="J39" s="50"/>
      <c r="K39" s="23"/>
    </row>
    <row r="40" spans="1:12" ht="16.350000000000001" customHeight="1" x14ac:dyDescent="0.25">
      <c r="A40" s="70" t="s">
        <v>84</v>
      </c>
      <c r="B40" s="55">
        <v>29</v>
      </c>
      <c r="C40" s="55">
        <v>24</v>
      </c>
      <c r="D40" s="55">
        <v>42</v>
      </c>
      <c r="E40" s="61">
        <v>46</v>
      </c>
      <c r="F40" s="56">
        <v>37</v>
      </c>
      <c r="G40" s="49">
        <v>81.005586592178773</v>
      </c>
      <c r="H40" s="50">
        <v>71.400000000000006</v>
      </c>
      <c r="I40" s="50">
        <v>112.90322580645162</v>
      </c>
      <c r="J40" s="50">
        <v>120.10443864229765</v>
      </c>
      <c r="K40" s="23">
        <f t="shared" si="3"/>
        <v>96.103896103896105</v>
      </c>
      <c r="L40" s="82">
        <v>385</v>
      </c>
    </row>
    <row r="41" spans="1:12" ht="16.350000000000001" customHeight="1" x14ac:dyDescent="0.25">
      <c r="A41" s="70" t="s">
        <v>85</v>
      </c>
      <c r="B41" s="55">
        <v>115</v>
      </c>
      <c r="C41" s="55">
        <v>104</v>
      </c>
      <c r="D41" s="55">
        <v>120</v>
      </c>
      <c r="E41" s="61">
        <v>125</v>
      </c>
      <c r="F41" s="56">
        <v>110</v>
      </c>
      <c r="G41" s="49">
        <v>105.79576816927323</v>
      </c>
      <c r="H41" s="50">
        <v>109</v>
      </c>
      <c r="I41" s="50">
        <v>109.68921389396709</v>
      </c>
      <c r="J41" s="50">
        <v>121.71372930866602</v>
      </c>
      <c r="K41" s="23">
        <f t="shared" si="3"/>
        <v>111.1111111111111</v>
      </c>
      <c r="L41" s="82">
        <v>990</v>
      </c>
    </row>
    <row r="42" spans="1:12" ht="16.350000000000001" customHeight="1" x14ac:dyDescent="0.25">
      <c r="A42" s="70" t="s">
        <v>86</v>
      </c>
      <c r="B42" s="55">
        <v>31</v>
      </c>
      <c r="C42" s="55">
        <v>37</v>
      </c>
      <c r="D42" s="55">
        <v>40</v>
      </c>
      <c r="E42" s="61">
        <v>54</v>
      </c>
      <c r="F42" s="56">
        <v>49</v>
      </c>
      <c r="G42" s="49">
        <v>89.85507246376811</v>
      </c>
      <c r="H42" s="50">
        <v>116.7</v>
      </c>
      <c r="I42" s="50">
        <v>107.81671159029651</v>
      </c>
      <c r="J42" s="50">
        <v>133.99503722084367</v>
      </c>
      <c r="K42" s="23">
        <f t="shared" si="3"/>
        <v>119.22141119221411</v>
      </c>
      <c r="L42" s="82">
        <v>411</v>
      </c>
    </row>
    <row r="43" spans="1:12" ht="16.350000000000001" customHeight="1" x14ac:dyDescent="0.25">
      <c r="A43" s="70" t="s">
        <v>87</v>
      </c>
      <c r="B43" s="55">
        <v>40</v>
      </c>
      <c r="C43" s="55">
        <v>61</v>
      </c>
      <c r="D43" s="55">
        <v>53</v>
      </c>
      <c r="E43" s="61">
        <v>42</v>
      </c>
      <c r="F43" s="56">
        <v>58</v>
      </c>
      <c r="G43" s="49">
        <v>85.106382978723403</v>
      </c>
      <c r="H43" s="50">
        <v>119.4</v>
      </c>
      <c r="I43" s="50">
        <v>96.715328467153284</v>
      </c>
      <c r="J43" s="50">
        <v>86.065573770491795</v>
      </c>
      <c r="K43" s="23">
        <f t="shared" si="3"/>
        <v>119.58762886597938</v>
      </c>
      <c r="L43" s="82">
        <v>485</v>
      </c>
    </row>
    <row r="44" spans="1:12" ht="16.350000000000001" customHeight="1" x14ac:dyDescent="0.25">
      <c r="A44" s="70" t="s">
        <v>88</v>
      </c>
      <c r="B44" s="55">
        <v>161</v>
      </c>
      <c r="C44" s="55">
        <v>184</v>
      </c>
      <c r="D44" s="55">
        <v>224</v>
      </c>
      <c r="E44" s="61">
        <v>209</v>
      </c>
      <c r="F44" s="56">
        <v>140</v>
      </c>
      <c r="G44" s="49">
        <v>100.1866832607343</v>
      </c>
      <c r="H44" s="50">
        <v>107.7</v>
      </c>
      <c r="I44" s="50">
        <v>126.91218130311616</v>
      </c>
      <c r="J44" s="50">
        <v>119.36036550542548</v>
      </c>
      <c r="K44" s="23">
        <f t="shared" si="3"/>
        <v>126.81159420289856</v>
      </c>
      <c r="L44" s="82">
        <v>1104</v>
      </c>
    </row>
    <row r="45" spans="1:12" ht="16.350000000000001" customHeight="1" x14ac:dyDescent="0.25">
      <c r="A45" s="70" t="s">
        <v>89</v>
      </c>
      <c r="B45" s="55">
        <v>335</v>
      </c>
      <c r="C45" s="55">
        <v>398</v>
      </c>
      <c r="D45" s="55">
        <v>418</v>
      </c>
      <c r="E45" s="61">
        <v>376</v>
      </c>
      <c r="F45" s="56">
        <v>390</v>
      </c>
      <c r="G45" s="49">
        <v>126.55836796373252</v>
      </c>
      <c r="H45" s="50">
        <v>151.19999999999999</v>
      </c>
      <c r="I45" s="50">
        <v>151.50416817687568</v>
      </c>
      <c r="J45" s="50">
        <v>140.35087719298244</v>
      </c>
      <c r="K45" s="23">
        <f t="shared" si="3"/>
        <v>157.19467956469165</v>
      </c>
      <c r="L45" s="82">
        <v>2481</v>
      </c>
    </row>
    <row r="46" spans="1:12" ht="16.350000000000001" customHeight="1" x14ac:dyDescent="0.25">
      <c r="A46" s="70" t="s">
        <v>90</v>
      </c>
      <c r="B46" s="55">
        <v>75</v>
      </c>
      <c r="C46" s="55">
        <v>87</v>
      </c>
      <c r="D46" s="55">
        <v>71</v>
      </c>
      <c r="E46" s="61">
        <v>69</v>
      </c>
      <c r="F46" s="56">
        <v>82</v>
      </c>
      <c r="G46" s="49">
        <v>155.60165975103735</v>
      </c>
      <c r="H46" s="50">
        <v>150</v>
      </c>
      <c r="I46" s="50">
        <v>123.47826086956522</v>
      </c>
      <c r="J46" s="50">
        <v>105.02283105022831</v>
      </c>
      <c r="K46" s="23">
        <f t="shared" si="3"/>
        <v>140.41095890410961</v>
      </c>
      <c r="L46" s="82">
        <v>584</v>
      </c>
    </row>
    <row r="47" spans="1:12" ht="16.350000000000001" customHeight="1" x14ac:dyDescent="0.25">
      <c r="A47" s="70" t="s">
        <v>91</v>
      </c>
      <c r="B47" s="55">
        <v>10</v>
      </c>
      <c r="C47" s="55">
        <v>15</v>
      </c>
      <c r="D47" s="55">
        <v>26</v>
      </c>
      <c r="E47" s="61">
        <v>23</v>
      </c>
      <c r="F47" s="56">
        <v>24</v>
      </c>
      <c r="G47" s="49">
        <v>77.519379844961236</v>
      </c>
      <c r="H47" s="50">
        <v>111.1</v>
      </c>
      <c r="I47" s="50">
        <v>183.09859154929578</v>
      </c>
      <c r="J47" s="50">
        <v>158.62068965517241</v>
      </c>
      <c r="K47" s="23">
        <f t="shared" si="3"/>
        <v>155.84415584415584</v>
      </c>
      <c r="L47" s="82">
        <v>154</v>
      </c>
    </row>
    <row r="48" spans="1:12" ht="16.350000000000001" customHeight="1" x14ac:dyDescent="0.25">
      <c r="A48" s="70" t="s">
        <v>92</v>
      </c>
      <c r="B48" s="55">
        <v>3</v>
      </c>
      <c r="C48" s="55">
        <v>5</v>
      </c>
      <c r="D48" s="55">
        <v>10</v>
      </c>
      <c r="E48" s="61">
        <v>9</v>
      </c>
      <c r="F48" s="56">
        <v>5</v>
      </c>
      <c r="G48" s="49">
        <v>35.714285714285715</v>
      </c>
      <c r="H48" s="50">
        <v>76.900000000000006</v>
      </c>
      <c r="I48" s="50">
        <v>133.33333333333334</v>
      </c>
      <c r="J48" s="50">
        <v>121.62162162162163</v>
      </c>
      <c r="K48" s="23">
        <f t="shared" si="3"/>
        <v>72.463768115942031</v>
      </c>
      <c r="L48" s="82">
        <v>69</v>
      </c>
    </row>
    <row r="49" spans="1:12" ht="16.350000000000001" customHeight="1" x14ac:dyDescent="0.25">
      <c r="A49" s="70" t="s">
        <v>93</v>
      </c>
      <c r="B49" s="55">
        <v>40</v>
      </c>
      <c r="C49" s="55">
        <v>42</v>
      </c>
      <c r="D49" s="55">
        <v>42</v>
      </c>
      <c r="E49" s="61">
        <v>48</v>
      </c>
      <c r="F49" s="56">
        <v>40</v>
      </c>
      <c r="G49" s="49">
        <v>94.562647754137117</v>
      </c>
      <c r="H49" s="50">
        <v>95.5</v>
      </c>
      <c r="I49" s="50">
        <v>92.307692307692307</v>
      </c>
      <c r="J49" s="50">
        <v>114.83253588516747</v>
      </c>
      <c r="K49" s="23">
        <f t="shared" si="3"/>
        <v>98.52216748768474</v>
      </c>
      <c r="L49" s="82">
        <v>406</v>
      </c>
    </row>
    <row r="50" spans="1:12" ht="16.350000000000001" customHeight="1" x14ac:dyDescent="0.25">
      <c r="A50" s="70" t="s">
        <v>94</v>
      </c>
      <c r="B50" s="55">
        <v>13</v>
      </c>
      <c r="C50" s="55">
        <v>14</v>
      </c>
      <c r="D50" s="55">
        <v>14</v>
      </c>
      <c r="E50" s="61">
        <v>14</v>
      </c>
      <c r="F50" s="56">
        <v>12</v>
      </c>
      <c r="G50" s="49">
        <v>130</v>
      </c>
      <c r="H50" s="50">
        <v>96.6</v>
      </c>
      <c r="I50" s="50">
        <v>98.591549295774641</v>
      </c>
      <c r="J50" s="50">
        <v>95.890410958904098</v>
      </c>
      <c r="K50" s="23">
        <f t="shared" si="3"/>
        <v>85.106382978723403</v>
      </c>
      <c r="L50" s="82">
        <v>141</v>
      </c>
    </row>
    <row r="51" spans="1:12" ht="16.350000000000001" customHeight="1" x14ac:dyDescent="0.25">
      <c r="A51" s="70" t="s">
        <v>95</v>
      </c>
      <c r="B51" s="55">
        <v>14</v>
      </c>
      <c r="C51" s="55">
        <v>5</v>
      </c>
      <c r="D51" s="55">
        <v>14</v>
      </c>
      <c r="E51" s="61">
        <v>14</v>
      </c>
      <c r="F51" s="56">
        <v>10</v>
      </c>
      <c r="G51" s="49">
        <v>111.1111111111111</v>
      </c>
      <c r="H51" s="50">
        <v>35.700000000000003</v>
      </c>
      <c r="I51" s="50">
        <v>101.44927536231884</v>
      </c>
      <c r="J51" s="50">
        <v>109.375</v>
      </c>
      <c r="K51" s="23">
        <f t="shared" si="3"/>
        <v>78.125</v>
      </c>
      <c r="L51" s="82">
        <v>128</v>
      </c>
    </row>
    <row r="52" spans="1:12" ht="16.350000000000001" customHeight="1" x14ac:dyDescent="0.25">
      <c r="A52" s="70" t="s">
        <v>96</v>
      </c>
      <c r="B52" s="55">
        <v>20</v>
      </c>
      <c r="C52" s="55">
        <v>19</v>
      </c>
      <c r="D52" s="55">
        <v>29</v>
      </c>
      <c r="E52" s="61">
        <v>22</v>
      </c>
      <c r="F52" s="56">
        <v>16</v>
      </c>
      <c r="G52" s="49">
        <v>77.519379844961236</v>
      </c>
      <c r="H52" s="50">
        <v>100</v>
      </c>
      <c r="I52" s="50">
        <v>125</v>
      </c>
      <c r="J52" s="50">
        <v>87.30158730158729</v>
      </c>
      <c r="K52" s="23">
        <f t="shared" si="3"/>
        <v>72.072072072072075</v>
      </c>
      <c r="L52" s="82">
        <v>222</v>
      </c>
    </row>
    <row r="53" spans="1:12" ht="16.350000000000001" customHeight="1" x14ac:dyDescent="0.25">
      <c r="A53" s="70" t="s">
        <v>102</v>
      </c>
      <c r="B53" s="17" t="s">
        <v>101</v>
      </c>
      <c r="C53" s="17" t="s">
        <v>101</v>
      </c>
      <c r="D53" s="17" t="s">
        <v>101</v>
      </c>
      <c r="E53" s="17" t="s">
        <v>101</v>
      </c>
      <c r="F53" s="20">
        <v>67</v>
      </c>
      <c r="G53" s="17" t="s">
        <v>101</v>
      </c>
      <c r="H53" s="17" t="s">
        <v>101</v>
      </c>
      <c r="I53" s="17" t="s">
        <v>101</v>
      </c>
      <c r="J53" s="17" t="s">
        <v>101</v>
      </c>
      <c r="K53" s="13">
        <f t="shared" si="3"/>
        <v>123.38858195211787</v>
      </c>
      <c r="L53" s="82">
        <v>543</v>
      </c>
    </row>
    <row r="54" spans="1:12" ht="12.75" customHeight="1" x14ac:dyDescent="0.25">
      <c r="A54" s="88" t="s">
        <v>97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</row>
    <row r="55" spans="1:12" ht="13.5" customHeight="1" x14ac:dyDescent="0.25">
      <c r="A55" s="88" t="s">
        <v>99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2" ht="13.2" customHeight="1" x14ac:dyDescent="0.25">
      <c r="A56" s="89"/>
      <c r="B56" s="89"/>
      <c r="C56" s="89"/>
      <c r="D56" s="89"/>
      <c r="E56" s="89"/>
      <c r="F56" s="89"/>
      <c r="G56" s="89"/>
      <c r="H56" s="89"/>
      <c r="I56" s="78"/>
      <c r="J56" s="78"/>
      <c r="K56" s="78"/>
    </row>
    <row r="57" spans="1:12" ht="35.1" customHeight="1" x14ac:dyDescent="0.25">
      <c r="A57" s="90" t="s">
        <v>98</v>
      </c>
      <c r="B57" s="92" t="s">
        <v>106</v>
      </c>
      <c r="C57" s="92"/>
      <c r="D57" s="92"/>
      <c r="E57" s="92"/>
      <c r="F57" s="92"/>
      <c r="G57" s="92"/>
      <c r="H57" s="92"/>
      <c r="I57" s="92"/>
      <c r="J57" s="93"/>
      <c r="K57" s="93"/>
    </row>
    <row r="58" spans="1:12" ht="35.1" customHeight="1" x14ac:dyDescent="0.25">
      <c r="A58" s="91"/>
      <c r="B58" s="92" t="s">
        <v>0</v>
      </c>
      <c r="C58" s="92"/>
      <c r="D58" s="92"/>
      <c r="E58" s="92"/>
      <c r="F58" s="92"/>
      <c r="G58" s="92" t="s">
        <v>1</v>
      </c>
      <c r="H58" s="92"/>
      <c r="I58" s="92"/>
      <c r="J58" s="93"/>
      <c r="K58" s="93"/>
    </row>
    <row r="59" spans="1:12" ht="35.1" customHeight="1" x14ac:dyDescent="0.25">
      <c r="A59" s="91"/>
      <c r="B59" s="32">
        <v>2015</v>
      </c>
      <c r="C59" s="32">
        <v>2016</v>
      </c>
      <c r="D59" s="33">
        <v>2017</v>
      </c>
      <c r="E59" s="33">
        <v>2018</v>
      </c>
      <c r="F59" s="33">
        <v>2019</v>
      </c>
      <c r="G59" s="33">
        <v>2015</v>
      </c>
      <c r="H59" s="32">
        <v>2016</v>
      </c>
      <c r="I59" s="32">
        <v>2017</v>
      </c>
      <c r="J59" s="34">
        <v>2018</v>
      </c>
      <c r="K59" s="33">
        <v>2019</v>
      </c>
    </row>
    <row r="60" spans="1:12" ht="17.399999999999999" customHeight="1" x14ac:dyDescent="0.25">
      <c r="A60" s="16"/>
      <c r="B60" s="5"/>
      <c r="C60" s="5"/>
      <c r="D60" s="19"/>
      <c r="E60" s="19"/>
      <c r="F60" s="19"/>
      <c r="G60" s="13"/>
      <c r="H60" s="27"/>
      <c r="I60" s="27"/>
      <c r="J60" s="23"/>
      <c r="K60" s="35"/>
    </row>
    <row r="61" spans="1:12" ht="17.399999999999999" customHeight="1" x14ac:dyDescent="0.25">
      <c r="A61" s="58" t="s">
        <v>6</v>
      </c>
      <c r="B61" s="59">
        <f>SUM(B63:B65)</f>
        <v>63</v>
      </c>
      <c r="C61" s="59">
        <f>SUM(C63:C65)</f>
        <v>48</v>
      </c>
      <c r="D61" s="59">
        <f>SUM(D63:D65)</f>
        <v>49</v>
      </c>
      <c r="E61" s="59">
        <f>SUM(E63:E65)</f>
        <v>53</v>
      </c>
      <c r="F61" s="59">
        <f>SUM(F63:F65)</f>
        <v>20</v>
      </c>
      <c r="G61" s="49">
        <v>60.635226179018289</v>
      </c>
      <c r="H61" s="50">
        <v>49.5</v>
      </c>
      <c r="I61" s="50">
        <v>46.755725190839698</v>
      </c>
      <c r="J61" s="71">
        <v>42.707493956486701</v>
      </c>
      <c r="K61" s="49">
        <f>F61/L61*1000</f>
        <v>21.645021645021643</v>
      </c>
      <c r="L61" s="82">
        <f>SUM(L63:L65)</f>
        <v>924</v>
      </c>
    </row>
    <row r="62" spans="1:12" ht="17.399999999999999" customHeight="1" x14ac:dyDescent="0.25">
      <c r="A62" s="57"/>
      <c r="B62" s="55"/>
      <c r="C62" s="55"/>
      <c r="D62" s="56"/>
      <c r="E62" s="56"/>
      <c r="F62" s="56"/>
      <c r="G62" s="49"/>
      <c r="H62" s="50"/>
      <c r="I62" s="50"/>
      <c r="J62" s="71"/>
      <c r="K62" s="49"/>
    </row>
    <row r="63" spans="1:12" ht="17.399999999999999" customHeight="1" x14ac:dyDescent="0.25">
      <c r="A63" s="70" t="s">
        <v>7</v>
      </c>
      <c r="B63" s="55">
        <v>38</v>
      </c>
      <c r="C63" s="55">
        <v>30</v>
      </c>
      <c r="D63" s="55">
        <v>26</v>
      </c>
      <c r="E63" s="61">
        <v>36</v>
      </c>
      <c r="F63" s="56">
        <v>13</v>
      </c>
      <c r="G63" s="49">
        <v>59.467918622848195</v>
      </c>
      <c r="H63" s="50">
        <v>49.3</v>
      </c>
      <c r="I63" s="50">
        <v>40.880503144654085</v>
      </c>
      <c r="J63" s="71">
        <v>46.632124352331608</v>
      </c>
      <c r="K63" s="49">
        <f t="shared" ref="K63:K65" si="5">F63/L63*1000</f>
        <v>52.845528455284558</v>
      </c>
      <c r="L63" s="82">
        <v>246</v>
      </c>
    </row>
    <row r="64" spans="1:12" ht="17.399999999999999" customHeight="1" x14ac:dyDescent="0.25">
      <c r="A64" s="70" t="s">
        <v>8</v>
      </c>
      <c r="B64" s="55">
        <v>25</v>
      </c>
      <c r="C64" s="55">
        <v>18</v>
      </c>
      <c r="D64" s="55">
        <v>23</v>
      </c>
      <c r="E64" s="61">
        <v>17</v>
      </c>
      <c r="F64" s="56">
        <v>5</v>
      </c>
      <c r="G64" s="49">
        <v>62.5</v>
      </c>
      <c r="H64" s="50">
        <v>49.9</v>
      </c>
      <c r="I64" s="50">
        <v>55.825242718446603</v>
      </c>
      <c r="J64" s="71">
        <v>36.247334754797436</v>
      </c>
      <c r="K64" s="49">
        <f t="shared" si="5"/>
        <v>12.406947890818859</v>
      </c>
      <c r="L64" s="82">
        <v>403</v>
      </c>
    </row>
    <row r="65" spans="1:12" ht="17.399999999999999" customHeight="1" x14ac:dyDescent="0.25">
      <c r="A65" s="58" t="s">
        <v>47</v>
      </c>
      <c r="B65" s="15" t="s">
        <v>101</v>
      </c>
      <c r="C65" s="15" t="s">
        <v>101</v>
      </c>
      <c r="D65" s="20" t="s">
        <v>101</v>
      </c>
      <c r="E65" s="20" t="s">
        <v>101</v>
      </c>
      <c r="F65" s="56">
        <v>2</v>
      </c>
      <c r="G65" s="17" t="s">
        <v>101</v>
      </c>
      <c r="H65" s="28" t="s">
        <v>101</v>
      </c>
      <c r="I65" s="28" t="s">
        <v>101</v>
      </c>
      <c r="J65" s="24" t="s">
        <v>101</v>
      </c>
      <c r="K65" s="49">
        <f t="shared" si="5"/>
        <v>7.2727272727272725</v>
      </c>
      <c r="L65" s="82">
        <v>275</v>
      </c>
    </row>
    <row r="66" spans="1:12" ht="17.399999999999999" customHeight="1" x14ac:dyDescent="0.25">
      <c r="A66" s="57"/>
      <c r="B66" s="56"/>
      <c r="C66" s="56"/>
      <c r="D66" s="56"/>
      <c r="E66" s="56"/>
      <c r="F66" s="56"/>
      <c r="G66" s="49"/>
      <c r="H66" s="50"/>
      <c r="I66" s="50"/>
      <c r="J66" s="71"/>
      <c r="K66" s="49"/>
    </row>
    <row r="67" spans="1:12" ht="17.399999999999999" customHeight="1" x14ac:dyDescent="0.25">
      <c r="A67" s="58" t="s">
        <v>23</v>
      </c>
      <c r="B67" s="60">
        <f>SUM(B69:B75)</f>
        <v>252</v>
      </c>
      <c r="C67" s="60">
        <f>SUM(C69:C75)</f>
        <v>238</v>
      </c>
      <c r="D67" s="60">
        <f>SUM(D69:D75)</f>
        <v>246</v>
      </c>
      <c r="E67" s="60">
        <f>SUM(E69:E75)</f>
        <v>265</v>
      </c>
      <c r="F67" s="60">
        <f>SUM(F69:F75)</f>
        <v>220</v>
      </c>
      <c r="G67" s="49">
        <v>155.84415584415584</v>
      </c>
      <c r="H67" s="50">
        <v>147.69999999999999</v>
      </c>
      <c r="I67" s="50">
        <v>141.95037507212928</v>
      </c>
      <c r="J67" s="71">
        <v>162.37745098039215</v>
      </c>
      <c r="K67" s="49">
        <f t="shared" ref="K67:K102" si="6">F67/L67*1000</f>
        <v>141.47909967845661</v>
      </c>
      <c r="L67" s="82">
        <f>SUM(L69:L75)</f>
        <v>1555</v>
      </c>
    </row>
    <row r="68" spans="1:12" ht="17.399999999999999" customHeight="1" x14ac:dyDescent="0.25">
      <c r="A68" s="57"/>
      <c r="B68" s="55"/>
      <c r="C68" s="55"/>
      <c r="D68" s="56"/>
      <c r="E68" s="56"/>
      <c r="F68" s="56"/>
      <c r="G68" s="49"/>
      <c r="H68" s="50"/>
      <c r="I68" s="50"/>
      <c r="J68" s="71"/>
      <c r="K68" s="49"/>
    </row>
    <row r="69" spans="1:12" ht="17.399999999999999" customHeight="1" x14ac:dyDescent="0.25">
      <c r="A69" s="70" t="s">
        <v>9</v>
      </c>
      <c r="B69" s="55">
        <v>161</v>
      </c>
      <c r="C69" s="55">
        <v>140</v>
      </c>
      <c r="D69" s="56">
        <v>158</v>
      </c>
      <c r="E69" s="56">
        <v>161</v>
      </c>
      <c r="F69" s="56">
        <v>131</v>
      </c>
      <c r="G69" s="49">
        <v>185.27042577675491</v>
      </c>
      <c r="H69" s="50">
        <v>162.4</v>
      </c>
      <c r="I69" s="50">
        <v>159.2741935483871</v>
      </c>
      <c r="J69" s="71">
        <v>187.42724097788127</v>
      </c>
      <c r="K69" s="49">
        <f t="shared" si="6"/>
        <v>156.32458233890213</v>
      </c>
      <c r="L69" s="82">
        <v>838</v>
      </c>
    </row>
    <row r="70" spans="1:12" ht="17.399999999999999" customHeight="1" x14ac:dyDescent="0.25">
      <c r="A70" s="70" t="s">
        <v>10</v>
      </c>
      <c r="B70" s="55">
        <v>9</v>
      </c>
      <c r="C70" s="55">
        <v>6</v>
      </c>
      <c r="D70" s="56">
        <v>5</v>
      </c>
      <c r="E70" s="56">
        <v>5</v>
      </c>
      <c r="F70" s="56">
        <v>12</v>
      </c>
      <c r="G70" s="49">
        <v>123.2876712328767</v>
      </c>
      <c r="H70" s="50">
        <v>68.2</v>
      </c>
      <c r="I70" s="50">
        <v>73.529411764705884</v>
      </c>
      <c r="J70" s="71">
        <v>72.463768115942031</v>
      </c>
      <c r="K70" s="49">
        <f t="shared" si="6"/>
        <v>166.66666666666666</v>
      </c>
      <c r="L70" s="82">
        <v>72</v>
      </c>
    </row>
    <row r="71" spans="1:12" ht="17.399999999999999" customHeight="1" x14ac:dyDescent="0.25">
      <c r="A71" s="70" t="s">
        <v>11</v>
      </c>
      <c r="B71" s="55">
        <v>8</v>
      </c>
      <c r="C71" s="55">
        <v>8</v>
      </c>
      <c r="D71" s="56">
        <v>5</v>
      </c>
      <c r="E71" s="56">
        <v>7</v>
      </c>
      <c r="F71" s="56">
        <v>12</v>
      </c>
      <c r="G71" s="49">
        <v>106.66666666666667</v>
      </c>
      <c r="H71" s="50">
        <v>103.9</v>
      </c>
      <c r="I71" s="50">
        <v>79.365079365079367</v>
      </c>
      <c r="J71" s="71">
        <v>86.419753086419746</v>
      </c>
      <c r="K71" s="49">
        <f t="shared" si="6"/>
        <v>169.01408450704224</v>
      </c>
      <c r="L71" s="82">
        <v>71</v>
      </c>
    </row>
    <row r="72" spans="1:12" ht="17.399999999999999" customHeight="1" x14ac:dyDescent="0.25">
      <c r="A72" s="70" t="s">
        <v>12</v>
      </c>
      <c r="B72" s="55">
        <v>19</v>
      </c>
      <c r="C72" s="55">
        <v>19</v>
      </c>
      <c r="D72" s="56">
        <v>21</v>
      </c>
      <c r="E72" s="56">
        <v>26</v>
      </c>
      <c r="F72" s="56">
        <v>19</v>
      </c>
      <c r="G72" s="49">
        <v>87.557603686635943</v>
      </c>
      <c r="H72" s="50">
        <v>108.6</v>
      </c>
      <c r="I72" s="50">
        <v>111.70212765957446</v>
      </c>
      <c r="J72" s="71">
        <v>146.89265536723164</v>
      </c>
      <c r="K72" s="49">
        <f t="shared" si="6"/>
        <v>101.60427807486631</v>
      </c>
      <c r="L72" s="82">
        <v>187</v>
      </c>
    </row>
    <row r="73" spans="1:12" ht="17.399999999999999" customHeight="1" x14ac:dyDescent="0.25">
      <c r="A73" s="70" t="s">
        <v>13</v>
      </c>
      <c r="B73" s="55">
        <v>17</v>
      </c>
      <c r="C73" s="55">
        <v>25</v>
      </c>
      <c r="D73" s="56">
        <v>22</v>
      </c>
      <c r="E73" s="56">
        <v>21</v>
      </c>
      <c r="F73" s="56">
        <v>17</v>
      </c>
      <c r="G73" s="49">
        <v>147.82608695652175</v>
      </c>
      <c r="H73" s="50">
        <v>193.8</v>
      </c>
      <c r="I73" s="50">
        <v>211.53846153846155</v>
      </c>
      <c r="J73" s="71">
        <v>155.55555555555557</v>
      </c>
      <c r="K73" s="49">
        <f t="shared" si="6"/>
        <v>137.09677419354838</v>
      </c>
      <c r="L73" s="82">
        <v>124</v>
      </c>
    </row>
    <row r="74" spans="1:12" ht="17.399999999999999" customHeight="1" x14ac:dyDescent="0.25">
      <c r="A74" s="70" t="s">
        <v>14</v>
      </c>
      <c r="B74" s="55">
        <v>22</v>
      </c>
      <c r="C74" s="55">
        <v>24</v>
      </c>
      <c r="D74" s="56">
        <v>20</v>
      </c>
      <c r="E74" s="56">
        <v>33</v>
      </c>
      <c r="F74" s="56">
        <v>18</v>
      </c>
      <c r="G74" s="49">
        <v>133.33333333333334</v>
      </c>
      <c r="H74" s="50">
        <v>170.2</v>
      </c>
      <c r="I74" s="50">
        <v>113.63636363636363</v>
      </c>
      <c r="J74" s="71">
        <v>197.60479041916167</v>
      </c>
      <c r="K74" s="49">
        <f t="shared" si="6"/>
        <v>123.2876712328767</v>
      </c>
      <c r="L74" s="82">
        <v>146</v>
      </c>
    </row>
    <row r="75" spans="1:12" ht="17.399999999999999" customHeight="1" x14ac:dyDescent="0.25">
      <c r="A75" s="70" t="s">
        <v>15</v>
      </c>
      <c r="B75" s="55">
        <v>16</v>
      </c>
      <c r="C75" s="55">
        <v>16</v>
      </c>
      <c r="D75" s="56">
        <v>15</v>
      </c>
      <c r="E75" s="56">
        <v>12</v>
      </c>
      <c r="F75" s="56">
        <v>11</v>
      </c>
      <c r="G75" s="49">
        <v>155.33980582524271</v>
      </c>
      <c r="H75" s="50">
        <v>115.1</v>
      </c>
      <c r="I75" s="50">
        <v>105.63380281690141</v>
      </c>
      <c r="J75" s="71">
        <v>83.333333333333329</v>
      </c>
      <c r="K75" s="49">
        <f t="shared" si="6"/>
        <v>94.01709401709401</v>
      </c>
      <c r="L75" s="82">
        <v>117</v>
      </c>
    </row>
    <row r="76" spans="1:12" ht="17.399999999999999" customHeight="1" x14ac:dyDescent="0.25">
      <c r="A76" s="57"/>
      <c r="B76" s="55"/>
      <c r="C76" s="55"/>
      <c r="D76" s="56"/>
      <c r="E76" s="56"/>
      <c r="F76" s="56"/>
      <c r="G76" s="49"/>
      <c r="H76" s="50"/>
      <c r="I76" s="50"/>
      <c r="J76" s="71"/>
      <c r="K76" s="49"/>
    </row>
    <row r="77" spans="1:12" ht="17.399999999999999" customHeight="1" x14ac:dyDescent="0.25">
      <c r="A77" s="58" t="s">
        <v>16</v>
      </c>
      <c r="B77" s="60">
        <f>SUM(B79:B85)</f>
        <v>177</v>
      </c>
      <c r="C77" s="60">
        <f>SUM(C79:C85)</f>
        <v>159</v>
      </c>
      <c r="D77" s="60">
        <f>SUM(D79:D85)</f>
        <v>143</v>
      </c>
      <c r="E77" s="60">
        <f>SUM(E79:E85)</f>
        <v>180</v>
      </c>
      <c r="F77" s="60">
        <f>SUM(F79:F85)</f>
        <v>157</v>
      </c>
      <c r="G77" s="49">
        <v>153.51257588898525</v>
      </c>
      <c r="H77" s="50">
        <v>148.9</v>
      </c>
      <c r="I77" s="50">
        <v>128.36624775583482</v>
      </c>
      <c r="J77" s="71">
        <v>165.89861751152074</v>
      </c>
      <c r="K77" s="49">
        <f t="shared" si="6"/>
        <v>140.42933810375672</v>
      </c>
      <c r="L77" s="82">
        <f>SUM(L79:L85)</f>
        <v>1118</v>
      </c>
    </row>
    <row r="78" spans="1:12" ht="17.399999999999999" customHeight="1" x14ac:dyDescent="0.25">
      <c r="A78" s="57"/>
      <c r="B78" s="55"/>
      <c r="C78" s="55"/>
      <c r="D78" s="56"/>
      <c r="E78" s="56"/>
      <c r="F78" s="56"/>
      <c r="G78" s="49"/>
      <c r="H78" s="50"/>
      <c r="I78" s="50"/>
      <c r="J78" s="71"/>
      <c r="K78" s="49"/>
    </row>
    <row r="79" spans="1:12" ht="17.399999999999999" customHeight="1" x14ac:dyDescent="0.25">
      <c r="A79" s="70" t="s">
        <v>17</v>
      </c>
      <c r="B79" s="55">
        <v>18</v>
      </c>
      <c r="C79" s="55">
        <v>13</v>
      </c>
      <c r="D79" s="56">
        <v>12</v>
      </c>
      <c r="E79" s="56">
        <v>20</v>
      </c>
      <c r="F79" s="56">
        <v>18</v>
      </c>
      <c r="G79" s="49">
        <v>125.87412587412588</v>
      </c>
      <c r="H79" s="50">
        <v>88.4</v>
      </c>
      <c r="I79" s="50">
        <v>83.333333333333329</v>
      </c>
      <c r="J79" s="71">
        <v>153.84615384615387</v>
      </c>
      <c r="K79" s="49">
        <f t="shared" si="6"/>
        <v>129.49640287769785</v>
      </c>
      <c r="L79" s="82">
        <v>139</v>
      </c>
    </row>
    <row r="80" spans="1:12" ht="17.399999999999999" customHeight="1" x14ac:dyDescent="0.25">
      <c r="A80" s="70" t="s">
        <v>18</v>
      </c>
      <c r="B80" s="55">
        <v>67</v>
      </c>
      <c r="C80" s="55">
        <v>60</v>
      </c>
      <c r="D80" s="56">
        <v>61</v>
      </c>
      <c r="E80" s="56">
        <v>63</v>
      </c>
      <c r="F80" s="56">
        <v>53</v>
      </c>
      <c r="G80" s="49">
        <v>195.33527696793001</v>
      </c>
      <c r="H80" s="50">
        <v>188.1</v>
      </c>
      <c r="I80" s="50">
        <v>172.31638418079095</v>
      </c>
      <c r="J80" s="71">
        <v>195.6521739130435</v>
      </c>
      <c r="K80" s="49">
        <f t="shared" si="6"/>
        <v>147.22222222222223</v>
      </c>
      <c r="L80" s="82">
        <v>360</v>
      </c>
    </row>
    <row r="81" spans="1:12" ht="17.399999999999999" customHeight="1" x14ac:dyDescent="0.25">
      <c r="A81" s="70" t="s">
        <v>19</v>
      </c>
      <c r="B81" s="55">
        <v>57</v>
      </c>
      <c r="C81" s="55">
        <v>54</v>
      </c>
      <c r="D81" s="56">
        <v>48</v>
      </c>
      <c r="E81" s="56">
        <v>63</v>
      </c>
      <c r="F81" s="56">
        <v>62</v>
      </c>
      <c r="G81" s="49">
        <v>153.2258064516129</v>
      </c>
      <c r="H81" s="50">
        <v>157.4</v>
      </c>
      <c r="I81" s="50">
        <v>143.7125748502994</v>
      </c>
      <c r="J81" s="71">
        <v>173.07692307692307</v>
      </c>
      <c r="K81" s="49">
        <f t="shared" si="6"/>
        <v>176.63817663817662</v>
      </c>
      <c r="L81" s="82">
        <v>351</v>
      </c>
    </row>
    <row r="82" spans="1:12" ht="17.399999999999999" customHeight="1" x14ac:dyDescent="0.25">
      <c r="A82" s="70" t="s">
        <v>20</v>
      </c>
      <c r="B82" s="55">
        <v>12</v>
      </c>
      <c r="C82" s="55">
        <v>11</v>
      </c>
      <c r="D82" s="56">
        <v>6</v>
      </c>
      <c r="E82" s="56">
        <v>15</v>
      </c>
      <c r="F82" s="56">
        <v>8</v>
      </c>
      <c r="G82" s="49">
        <v>109.09090909090908</v>
      </c>
      <c r="H82" s="50">
        <v>106.8</v>
      </c>
      <c r="I82" s="50">
        <v>51.724137931034484</v>
      </c>
      <c r="J82" s="71">
        <v>145.63106796116503</v>
      </c>
      <c r="K82" s="49">
        <f t="shared" si="6"/>
        <v>79.207920792079207</v>
      </c>
      <c r="L82" s="82">
        <v>101</v>
      </c>
    </row>
    <row r="83" spans="1:12" ht="17.399999999999999" customHeight="1" x14ac:dyDescent="0.25">
      <c r="A83" s="70" t="s">
        <v>21</v>
      </c>
      <c r="B83" s="55">
        <v>5</v>
      </c>
      <c r="C83" s="55">
        <v>2</v>
      </c>
      <c r="D83" s="56">
        <v>7</v>
      </c>
      <c r="E83" s="56">
        <v>7</v>
      </c>
      <c r="F83" s="56">
        <v>5</v>
      </c>
      <c r="G83" s="49">
        <v>83.333333333333329</v>
      </c>
      <c r="H83" s="50">
        <v>40</v>
      </c>
      <c r="I83" s="50">
        <v>129.62962962962962</v>
      </c>
      <c r="J83" s="71">
        <v>120.68965517241379</v>
      </c>
      <c r="K83" s="49">
        <f t="shared" si="6"/>
        <v>94.339622641509436</v>
      </c>
      <c r="L83" s="82">
        <v>53</v>
      </c>
    </row>
    <row r="84" spans="1:12" ht="17.399999999999999" customHeight="1" x14ac:dyDescent="0.25">
      <c r="A84" s="70" t="s">
        <v>22</v>
      </c>
      <c r="B84" s="55">
        <v>2</v>
      </c>
      <c r="C84" s="55">
        <v>1</v>
      </c>
      <c r="D84" s="56">
        <v>2</v>
      </c>
      <c r="E84" s="56">
        <v>1</v>
      </c>
      <c r="F84" s="56">
        <v>1</v>
      </c>
      <c r="G84" s="49">
        <v>95.238095238095227</v>
      </c>
      <c r="H84" s="50">
        <v>62.5</v>
      </c>
      <c r="I84" s="50">
        <v>105.26315789473684</v>
      </c>
      <c r="J84" s="71">
        <v>47.619047619047613</v>
      </c>
      <c r="K84" s="49">
        <f t="shared" si="6"/>
        <v>34.482758620689651</v>
      </c>
      <c r="L84" s="82">
        <v>29</v>
      </c>
    </row>
    <row r="85" spans="1:12" ht="17.399999999999999" customHeight="1" x14ac:dyDescent="0.25">
      <c r="A85" s="70" t="s">
        <v>24</v>
      </c>
      <c r="B85" s="55">
        <v>16</v>
      </c>
      <c r="C85" s="55">
        <v>18</v>
      </c>
      <c r="D85" s="56">
        <v>7</v>
      </c>
      <c r="E85" s="56">
        <v>11</v>
      </c>
      <c r="F85" s="56">
        <v>10</v>
      </c>
      <c r="G85" s="49">
        <v>153.84615384615387</v>
      </c>
      <c r="H85" s="50">
        <v>200</v>
      </c>
      <c r="I85" s="50">
        <v>75.268817204301072</v>
      </c>
      <c r="J85" s="71">
        <v>126.43678160919542</v>
      </c>
      <c r="K85" s="49">
        <f t="shared" si="6"/>
        <v>117.64705882352941</v>
      </c>
      <c r="L85" s="82">
        <v>85</v>
      </c>
    </row>
    <row r="86" spans="1:12" ht="17.399999999999999" customHeight="1" x14ac:dyDescent="0.25">
      <c r="A86" s="57"/>
      <c r="B86" s="55"/>
      <c r="C86" s="55"/>
      <c r="D86" s="56"/>
      <c r="E86" s="56"/>
      <c r="F86" s="56"/>
      <c r="G86" s="49"/>
      <c r="H86" s="50"/>
      <c r="I86" s="50"/>
      <c r="J86" s="71"/>
      <c r="K86" s="49"/>
    </row>
    <row r="87" spans="1:12" ht="17.399999999999999" customHeight="1" x14ac:dyDescent="0.25">
      <c r="A87" s="58" t="s">
        <v>25</v>
      </c>
      <c r="B87" s="59">
        <f>SUM(B89:B94)</f>
        <v>4190</v>
      </c>
      <c r="C87" s="59">
        <f>SUM(C89:C94)</f>
        <v>4132</v>
      </c>
      <c r="D87" s="59">
        <f>SUM(D89:D94)</f>
        <v>4020</v>
      </c>
      <c r="E87" s="59">
        <f>SUM(E89:E94)</f>
        <v>3787</v>
      </c>
      <c r="F87" s="59">
        <f>SUM(F89:F94)</f>
        <v>3715</v>
      </c>
      <c r="G87" s="49">
        <v>155.32900834105652</v>
      </c>
      <c r="H87" s="50">
        <v>153</v>
      </c>
      <c r="I87" s="50">
        <v>153.41754760905241</v>
      </c>
      <c r="J87" s="71">
        <v>147.15940001554364</v>
      </c>
      <c r="K87" s="49">
        <f t="shared" si="6"/>
        <v>152.58553415205159</v>
      </c>
      <c r="L87" s="82">
        <f>SUM(L89:L94)</f>
        <v>24347</v>
      </c>
    </row>
    <row r="88" spans="1:12" ht="17.399999999999999" customHeight="1" x14ac:dyDescent="0.25">
      <c r="A88" s="57"/>
      <c r="B88" s="59"/>
      <c r="C88" s="59"/>
      <c r="D88" s="60"/>
      <c r="E88" s="60"/>
      <c r="F88" s="60"/>
      <c r="G88" s="49"/>
      <c r="H88" s="50"/>
      <c r="I88" s="50"/>
      <c r="J88" s="71"/>
      <c r="K88" s="49"/>
    </row>
    <row r="89" spans="1:12" ht="17.399999999999999" customHeight="1" x14ac:dyDescent="0.25">
      <c r="A89" s="70" t="s">
        <v>26</v>
      </c>
      <c r="B89" s="15">
        <v>1</v>
      </c>
      <c r="C89" s="15">
        <v>1</v>
      </c>
      <c r="D89" s="20">
        <v>4</v>
      </c>
      <c r="E89" s="20">
        <v>2</v>
      </c>
      <c r="F89" s="56">
        <v>5</v>
      </c>
      <c r="G89" s="17">
        <v>83.333333333333329</v>
      </c>
      <c r="H89" s="28">
        <v>62.5</v>
      </c>
      <c r="I89" s="28">
        <v>250</v>
      </c>
      <c r="J89" s="24">
        <v>100</v>
      </c>
      <c r="K89" s="49">
        <f t="shared" si="6"/>
        <v>312.5</v>
      </c>
      <c r="L89" s="82">
        <v>16</v>
      </c>
    </row>
    <row r="90" spans="1:12" ht="17.399999999999999" customHeight="1" x14ac:dyDescent="0.25">
      <c r="A90" s="70" t="s">
        <v>27</v>
      </c>
      <c r="B90" s="15">
        <v>82</v>
      </c>
      <c r="C90" s="15">
        <v>99</v>
      </c>
      <c r="D90" s="20">
        <v>60</v>
      </c>
      <c r="E90" s="20">
        <v>50</v>
      </c>
      <c r="F90" s="56">
        <v>38</v>
      </c>
      <c r="G90" s="17">
        <v>71.553228621291439</v>
      </c>
      <c r="H90" s="28">
        <v>79</v>
      </c>
      <c r="I90" s="28">
        <v>46.511627906976742</v>
      </c>
      <c r="J90" s="24">
        <v>38.226299694189599</v>
      </c>
      <c r="K90" s="49">
        <f t="shared" si="6"/>
        <v>31.483015741507874</v>
      </c>
      <c r="L90" s="82">
        <v>1207</v>
      </c>
    </row>
    <row r="91" spans="1:12" ht="17.399999999999999" customHeight="1" x14ac:dyDescent="0.25">
      <c r="A91" s="77" t="s">
        <v>28</v>
      </c>
      <c r="B91" s="15">
        <v>1</v>
      </c>
      <c r="C91" s="15">
        <v>3</v>
      </c>
      <c r="D91" s="20">
        <v>5</v>
      </c>
      <c r="E91" s="20">
        <v>4</v>
      </c>
      <c r="F91" s="37">
        <v>0</v>
      </c>
      <c r="G91" s="17">
        <v>17.241379310344826</v>
      </c>
      <c r="H91" s="28">
        <v>50.8</v>
      </c>
      <c r="I91" s="28">
        <v>92.592592592592581</v>
      </c>
      <c r="J91" s="24">
        <v>68.965517241379303</v>
      </c>
      <c r="K91" s="81">
        <v>0</v>
      </c>
      <c r="L91" s="82">
        <v>57</v>
      </c>
    </row>
    <row r="92" spans="1:12" ht="17.399999999999999" customHeight="1" x14ac:dyDescent="0.25">
      <c r="A92" s="70" t="s">
        <v>29</v>
      </c>
      <c r="B92" s="15">
        <v>2905</v>
      </c>
      <c r="C92" s="15">
        <v>2842</v>
      </c>
      <c r="D92" s="20">
        <v>2897</v>
      </c>
      <c r="E92" s="20">
        <v>2790</v>
      </c>
      <c r="F92" s="56">
        <v>2705</v>
      </c>
      <c r="G92" s="17">
        <v>150.83073727933541</v>
      </c>
      <c r="H92" s="28">
        <v>146.6</v>
      </c>
      <c r="I92" s="28">
        <v>153.06176361811168</v>
      </c>
      <c r="J92" s="24">
        <v>148.07345292431802</v>
      </c>
      <c r="K92" s="49">
        <f t="shared" si="6"/>
        <v>151.89802336028751</v>
      </c>
      <c r="L92" s="82">
        <v>17808</v>
      </c>
    </row>
    <row r="93" spans="1:12" ht="17.399999999999999" customHeight="1" x14ac:dyDescent="0.25">
      <c r="A93" s="70" t="s">
        <v>30</v>
      </c>
      <c r="B93" s="15">
        <v>1201</v>
      </c>
      <c r="C93" s="15">
        <v>1186</v>
      </c>
      <c r="D93" s="20">
        <v>1053</v>
      </c>
      <c r="E93" s="20">
        <v>941</v>
      </c>
      <c r="F93" s="56">
        <v>966</v>
      </c>
      <c r="G93" s="17">
        <v>184.99691928527417</v>
      </c>
      <c r="H93" s="28">
        <v>188.8</v>
      </c>
      <c r="I93" s="28">
        <v>178.26307770441849</v>
      </c>
      <c r="J93" s="24">
        <v>171.18428233581955</v>
      </c>
      <c r="K93" s="49">
        <f t="shared" si="6"/>
        <v>183.78995433789956</v>
      </c>
      <c r="L93" s="82">
        <v>5256</v>
      </c>
    </row>
    <row r="94" spans="1:12" ht="17.399999999999999" customHeight="1" x14ac:dyDescent="0.25">
      <c r="A94" s="70" t="s">
        <v>31</v>
      </c>
      <c r="B94" s="37">
        <v>0</v>
      </c>
      <c r="C94" s="37">
        <v>1</v>
      </c>
      <c r="D94" s="20">
        <v>1</v>
      </c>
      <c r="E94" s="37">
        <v>0</v>
      </c>
      <c r="F94" s="38">
        <v>1</v>
      </c>
      <c r="G94" s="81">
        <v>0</v>
      </c>
      <c r="H94" s="80">
        <v>142.9</v>
      </c>
      <c r="I94" s="30">
        <v>111.1111111111111</v>
      </c>
      <c r="J94" s="81">
        <v>0</v>
      </c>
      <c r="K94" s="49">
        <f t="shared" si="6"/>
        <v>333.33333333333331</v>
      </c>
      <c r="L94" s="82">
        <v>3</v>
      </c>
    </row>
    <row r="95" spans="1:12" ht="17.399999999999999" customHeight="1" x14ac:dyDescent="0.25">
      <c r="A95" s="70"/>
      <c r="B95" s="15"/>
      <c r="C95" s="15"/>
      <c r="D95" s="20"/>
      <c r="E95" s="20"/>
      <c r="F95" s="20"/>
      <c r="G95" s="49"/>
      <c r="H95" s="50"/>
      <c r="I95" s="50"/>
      <c r="J95" s="71"/>
      <c r="K95" s="49"/>
    </row>
    <row r="96" spans="1:12" ht="17.399999999999999" customHeight="1" x14ac:dyDescent="0.25">
      <c r="A96" s="58" t="s">
        <v>32</v>
      </c>
      <c r="B96" s="59">
        <f t="shared" ref="B96:E96" si="7">SUM(B98:B102)</f>
        <v>1563</v>
      </c>
      <c r="C96" s="59">
        <f t="shared" si="7"/>
        <v>1556</v>
      </c>
      <c r="D96" s="59">
        <f t="shared" si="7"/>
        <v>1589</v>
      </c>
      <c r="E96" s="59">
        <f t="shared" si="7"/>
        <v>1540</v>
      </c>
      <c r="F96" s="59">
        <f>SUM(F98:F102)</f>
        <v>1550</v>
      </c>
      <c r="G96" s="49">
        <v>143.51299237902856</v>
      </c>
      <c r="H96" s="50">
        <v>143.5</v>
      </c>
      <c r="I96" s="50">
        <v>145.23352527191298</v>
      </c>
      <c r="J96" s="71">
        <v>138.46430498111852</v>
      </c>
      <c r="K96" s="49">
        <f t="shared" si="6"/>
        <v>148.89529298751199</v>
      </c>
      <c r="L96" s="82">
        <f>SUM(L98:L102)</f>
        <v>10410</v>
      </c>
    </row>
    <row r="97" spans="1:12" ht="17.399999999999999" customHeight="1" x14ac:dyDescent="0.25">
      <c r="A97" s="57"/>
      <c r="B97" s="55"/>
      <c r="C97" s="55"/>
      <c r="D97" s="56"/>
      <c r="E97" s="56"/>
      <c r="F97" s="56"/>
      <c r="G97" s="49"/>
      <c r="H97" s="50"/>
      <c r="I97" s="50"/>
      <c r="J97" s="71"/>
      <c r="K97" s="49"/>
    </row>
    <row r="98" spans="1:12" ht="17.399999999999999" customHeight="1" x14ac:dyDescent="0.25">
      <c r="A98" s="70" t="s">
        <v>33</v>
      </c>
      <c r="B98" s="55">
        <v>818</v>
      </c>
      <c r="C98" s="55">
        <v>818</v>
      </c>
      <c r="D98" s="25">
        <v>811</v>
      </c>
      <c r="E98" s="56">
        <v>774</v>
      </c>
      <c r="F98" s="56">
        <v>752</v>
      </c>
      <c r="G98" s="49">
        <v>154.25231001320009</v>
      </c>
      <c r="H98" s="50">
        <v>156.30000000000001</v>
      </c>
      <c r="I98" s="50">
        <v>155.2153110047847</v>
      </c>
      <c r="J98" s="71">
        <v>149.7388276262333</v>
      </c>
      <c r="K98" s="49">
        <f t="shared" si="6"/>
        <v>155.91955214596723</v>
      </c>
      <c r="L98" s="82">
        <v>4823</v>
      </c>
    </row>
    <row r="99" spans="1:12" ht="17.399999999999999" customHeight="1" x14ac:dyDescent="0.25">
      <c r="A99" s="70" t="s">
        <v>34</v>
      </c>
      <c r="B99" s="55">
        <v>87</v>
      </c>
      <c r="C99" s="55">
        <v>88</v>
      </c>
      <c r="D99" s="25">
        <v>63</v>
      </c>
      <c r="E99" s="56">
        <v>64</v>
      </c>
      <c r="F99" s="56">
        <v>82</v>
      </c>
      <c r="G99" s="49">
        <v>121.50837988826815</v>
      </c>
      <c r="H99" s="50">
        <v>125.7</v>
      </c>
      <c r="I99" s="50">
        <v>79.646017699115049</v>
      </c>
      <c r="J99" s="71">
        <v>87.312414733969987</v>
      </c>
      <c r="K99" s="49">
        <f t="shared" si="6"/>
        <v>114.68531468531469</v>
      </c>
      <c r="L99" s="82">
        <v>715</v>
      </c>
    </row>
    <row r="100" spans="1:12" ht="17.399999999999999" customHeight="1" x14ac:dyDescent="0.25">
      <c r="A100" s="70" t="s">
        <v>35</v>
      </c>
      <c r="B100" s="55">
        <v>42</v>
      </c>
      <c r="C100" s="55">
        <v>62</v>
      </c>
      <c r="D100" s="25">
        <v>61</v>
      </c>
      <c r="E100" s="56">
        <v>48</v>
      </c>
      <c r="F100" s="56">
        <v>55</v>
      </c>
      <c r="G100" s="49">
        <v>91.106290672451195</v>
      </c>
      <c r="H100" s="50">
        <v>129.4</v>
      </c>
      <c r="I100" s="50">
        <v>143.52941176470588</v>
      </c>
      <c r="J100" s="71">
        <v>100.418410041841</v>
      </c>
      <c r="K100" s="49">
        <f t="shared" si="6"/>
        <v>120.87912087912088</v>
      </c>
      <c r="L100" s="82">
        <v>455</v>
      </c>
    </row>
    <row r="101" spans="1:12" ht="17.399999999999999" customHeight="1" x14ac:dyDescent="0.25">
      <c r="A101" s="70" t="s">
        <v>36</v>
      </c>
      <c r="B101" s="55">
        <v>585</v>
      </c>
      <c r="C101" s="55">
        <v>570</v>
      </c>
      <c r="D101" s="25">
        <v>616</v>
      </c>
      <c r="E101" s="56">
        <v>631</v>
      </c>
      <c r="F101" s="56">
        <v>630</v>
      </c>
      <c r="G101" s="49">
        <v>142.43973703433164</v>
      </c>
      <c r="H101" s="50">
        <v>137.80000000000001</v>
      </c>
      <c r="I101" s="50">
        <v>145.93698175787728</v>
      </c>
      <c r="J101" s="71">
        <v>141.47982062780267</v>
      </c>
      <c r="K101" s="49">
        <f t="shared" si="6"/>
        <v>152.32108317214701</v>
      </c>
      <c r="L101" s="82">
        <v>4136</v>
      </c>
    </row>
    <row r="102" spans="1:12" ht="17.399999999999999" customHeight="1" x14ac:dyDescent="0.25">
      <c r="A102" s="70" t="s">
        <v>37</v>
      </c>
      <c r="B102" s="55">
        <v>31</v>
      </c>
      <c r="C102" s="55">
        <v>18</v>
      </c>
      <c r="D102" s="25">
        <v>38</v>
      </c>
      <c r="E102" s="56">
        <v>23</v>
      </c>
      <c r="F102" s="56">
        <v>31</v>
      </c>
      <c r="G102" s="49">
        <v>101.97368421052632</v>
      </c>
      <c r="H102" s="50">
        <v>61.2</v>
      </c>
      <c r="I102" s="50">
        <v>136.20071684587813</v>
      </c>
      <c r="J102" s="71">
        <v>81.560283687943269</v>
      </c>
      <c r="K102" s="49">
        <f t="shared" si="6"/>
        <v>110.3202846975089</v>
      </c>
      <c r="L102" s="82">
        <v>281</v>
      </c>
    </row>
    <row r="103" spans="1:12" ht="12.75" customHeight="1" x14ac:dyDescent="0.25">
      <c r="A103" s="88" t="s">
        <v>97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</row>
    <row r="104" spans="1:12" ht="13.5" customHeight="1" x14ac:dyDescent="0.25">
      <c r="A104" s="88" t="s">
        <v>99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8"/>
    </row>
    <row r="105" spans="1:12" ht="13.2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78"/>
      <c r="J105" s="78"/>
      <c r="K105" s="78"/>
    </row>
    <row r="106" spans="1:12" ht="35.1" customHeight="1" x14ac:dyDescent="0.25">
      <c r="A106" s="90" t="s">
        <v>98</v>
      </c>
      <c r="B106" s="92" t="s">
        <v>106</v>
      </c>
      <c r="C106" s="92"/>
      <c r="D106" s="92"/>
      <c r="E106" s="92"/>
      <c r="F106" s="92"/>
      <c r="G106" s="92"/>
      <c r="H106" s="92"/>
      <c r="I106" s="92"/>
      <c r="J106" s="93"/>
      <c r="K106" s="93"/>
    </row>
    <row r="107" spans="1:12" ht="35.1" customHeight="1" x14ac:dyDescent="0.25">
      <c r="A107" s="91"/>
      <c r="B107" s="92" t="s">
        <v>0</v>
      </c>
      <c r="C107" s="92"/>
      <c r="D107" s="92"/>
      <c r="E107" s="92"/>
      <c r="F107" s="92"/>
      <c r="G107" s="92" t="s">
        <v>1</v>
      </c>
      <c r="H107" s="92"/>
      <c r="I107" s="92"/>
      <c r="J107" s="93"/>
      <c r="K107" s="93"/>
    </row>
    <row r="108" spans="1:12" ht="35.1" customHeight="1" x14ac:dyDescent="0.25">
      <c r="A108" s="91"/>
      <c r="B108" s="32">
        <v>2015</v>
      </c>
      <c r="C108" s="32">
        <v>2016</v>
      </c>
      <c r="D108" s="33">
        <v>2017</v>
      </c>
      <c r="E108" s="33">
        <v>2018</v>
      </c>
      <c r="F108" s="33">
        <v>2019</v>
      </c>
      <c r="G108" s="33">
        <v>2015</v>
      </c>
      <c r="H108" s="32">
        <v>2016</v>
      </c>
      <c r="I108" s="32">
        <v>2017</v>
      </c>
      <c r="J108" s="32">
        <v>2018</v>
      </c>
      <c r="K108" s="34">
        <v>2019</v>
      </c>
    </row>
    <row r="109" spans="1:12" ht="17.100000000000001" customHeight="1" x14ac:dyDescent="0.25">
      <c r="A109" s="16"/>
      <c r="B109" s="5"/>
      <c r="C109" s="5"/>
      <c r="D109" s="19"/>
      <c r="E109" s="19"/>
      <c r="F109" s="19"/>
      <c r="G109" s="13"/>
      <c r="H109" s="27"/>
      <c r="I109" s="27"/>
      <c r="J109" s="23"/>
      <c r="K109" s="35"/>
    </row>
    <row r="110" spans="1:12" ht="17.100000000000001" customHeight="1" x14ac:dyDescent="0.25">
      <c r="A110" s="58" t="s">
        <v>38</v>
      </c>
      <c r="B110" s="59">
        <f t="shared" ref="B110:F110" si="8">SUM(B112:B123)</f>
        <v>456</v>
      </c>
      <c r="C110" s="59">
        <f t="shared" si="8"/>
        <v>454</v>
      </c>
      <c r="D110" s="59">
        <f t="shared" si="8"/>
        <v>446</v>
      </c>
      <c r="E110" s="59">
        <f t="shared" si="8"/>
        <v>476</v>
      </c>
      <c r="F110" s="59">
        <f t="shared" si="8"/>
        <v>450</v>
      </c>
      <c r="G110" s="49">
        <v>102.63335584064821</v>
      </c>
      <c r="H110" s="50">
        <v>112.8</v>
      </c>
      <c r="I110" s="50">
        <v>108.25242718446603</v>
      </c>
      <c r="J110" s="71">
        <v>111.78957256928135</v>
      </c>
      <c r="K110" s="49">
        <f>F110/L110*1000</f>
        <v>103.90210113137843</v>
      </c>
      <c r="L110" s="82">
        <f>SUM(L112:L123)</f>
        <v>4331</v>
      </c>
    </row>
    <row r="111" spans="1:12" ht="17.100000000000001" customHeight="1" x14ac:dyDescent="0.25">
      <c r="A111" s="57"/>
      <c r="B111" s="55"/>
      <c r="C111" s="55"/>
      <c r="D111" s="56"/>
      <c r="E111" s="56"/>
      <c r="F111" s="56"/>
      <c r="G111" s="49"/>
      <c r="H111" s="50"/>
      <c r="I111" s="50"/>
      <c r="J111" s="71"/>
      <c r="K111" s="49"/>
    </row>
    <row r="112" spans="1:12" ht="17.100000000000001" customHeight="1" x14ac:dyDescent="0.25">
      <c r="A112" s="70" t="s">
        <v>39</v>
      </c>
      <c r="B112" s="55">
        <v>37</v>
      </c>
      <c r="C112" s="55">
        <v>38</v>
      </c>
      <c r="D112" s="56">
        <v>44</v>
      </c>
      <c r="E112" s="56">
        <v>51</v>
      </c>
      <c r="F112" s="56">
        <v>64</v>
      </c>
      <c r="G112" s="49">
        <v>146.24505928853753</v>
      </c>
      <c r="H112" s="50">
        <v>162.4</v>
      </c>
      <c r="I112" s="50">
        <v>169.88416988416986</v>
      </c>
      <c r="J112" s="71">
        <v>166.12377850162866</v>
      </c>
      <c r="K112" s="49">
        <f t="shared" ref="K112:K123" si="9">F112/L112*1000</f>
        <v>229.39068100358423</v>
      </c>
      <c r="L112" s="82">
        <v>279</v>
      </c>
    </row>
    <row r="113" spans="1:12" ht="17.100000000000001" customHeight="1" x14ac:dyDescent="0.25">
      <c r="A113" s="70" t="s">
        <v>40</v>
      </c>
      <c r="B113" s="55">
        <v>19</v>
      </c>
      <c r="C113" s="55">
        <v>18</v>
      </c>
      <c r="D113" s="56">
        <v>6</v>
      </c>
      <c r="E113" s="56">
        <v>13</v>
      </c>
      <c r="F113" s="56">
        <v>13</v>
      </c>
      <c r="G113" s="49">
        <v>118.75</v>
      </c>
      <c r="H113" s="50">
        <v>122.4</v>
      </c>
      <c r="I113" s="50">
        <v>39.473684210526315</v>
      </c>
      <c r="J113" s="71">
        <v>79.268292682926827</v>
      </c>
      <c r="K113" s="49">
        <f t="shared" si="9"/>
        <v>92.857142857142861</v>
      </c>
      <c r="L113" s="82">
        <v>140</v>
      </c>
    </row>
    <row r="114" spans="1:12" ht="17.100000000000001" customHeight="1" x14ac:dyDescent="0.25">
      <c r="A114" s="70" t="s">
        <v>41</v>
      </c>
      <c r="B114" s="55">
        <v>22</v>
      </c>
      <c r="C114" s="55">
        <v>18</v>
      </c>
      <c r="D114" s="56">
        <v>20</v>
      </c>
      <c r="E114" s="56">
        <v>28</v>
      </c>
      <c r="F114" s="56">
        <v>17</v>
      </c>
      <c r="G114" s="49">
        <v>64.896755162241888</v>
      </c>
      <c r="H114" s="50">
        <v>62.7</v>
      </c>
      <c r="I114" s="50">
        <v>65.78947368421052</v>
      </c>
      <c r="J114" s="71">
        <v>93.023255813953483</v>
      </c>
      <c r="K114" s="49">
        <f t="shared" si="9"/>
        <v>50.445103857566764</v>
      </c>
      <c r="L114" s="82">
        <v>337</v>
      </c>
    </row>
    <row r="115" spans="1:12" ht="17.100000000000001" customHeight="1" x14ac:dyDescent="0.25">
      <c r="A115" s="70" t="s">
        <v>42</v>
      </c>
      <c r="B115" s="55">
        <v>22</v>
      </c>
      <c r="C115" s="55">
        <v>14</v>
      </c>
      <c r="D115" s="56">
        <v>17</v>
      </c>
      <c r="E115" s="56">
        <v>23</v>
      </c>
      <c r="F115" s="56">
        <v>11</v>
      </c>
      <c r="G115" s="49">
        <v>127.16763005780346</v>
      </c>
      <c r="H115" s="50">
        <v>93.3</v>
      </c>
      <c r="I115" s="50">
        <v>119.71830985915493</v>
      </c>
      <c r="J115" s="71">
        <v>120.41884816753927</v>
      </c>
      <c r="K115" s="49">
        <f t="shared" si="9"/>
        <v>63.953488372093027</v>
      </c>
      <c r="L115" s="82">
        <v>172</v>
      </c>
    </row>
    <row r="116" spans="1:12" ht="17.100000000000001" customHeight="1" x14ac:dyDescent="0.25">
      <c r="A116" s="70" t="s">
        <v>43</v>
      </c>
      <c r="B116" s="55">
        <v>24</v>
      </c>
      <c r="C116" s="55">
        <v>26</v>
      </c>
      <c r="D116" s="56">
        <v>23</v>
      </c>
      <c r="E116" s="56">
        <v>20</v>
      </c>
      <c r="F116" s="56">
        <v>20</v>
      </c>
      <c r="G116" s="49">
        <v>69.565217391304344</v>
      </c>
      <c r="H116" s="50">
        <v>80</v>
      </c>
      <c r="I116" s="50">
        <v>79.8611111111111</v>
      </c>
      <c r="J116" s="71">
        <v>61.349693251533743</v>
      </c>
      <c r="K116" s="49">
        <f t="shared" si="9"/>
        <v>56.497175141242934</v>
      </c>
      <c r="L116" s="82">
        <v>354</v>
      </c>
    </row>
    <row r="117" spans="1:12" ht="17.100000000000001" customHeight="1" x14ac:dyDescent="0.25">
      <c r="A117" s="70" t="s">
        <v>44</v>
      </c>
      <c r="B117" s="55">
        <v>15</v>
      </c>
      <c r="C117" s="55">
        <v>9</v>
      </c>
      <c r="D117" s="56">
        <v>14</v>
      </c>
      <c r="E117" s="56">
        <v>8</v>
      </c>
      <c r="F117" s="56">
        <v>10</v>
      </c>
      <c r="G117" s="49">
        <v>151.51515151515153</v>
      </c>
      <c r="H117" s="50">
        <v>95.7</v>
      </c>
      <c r="I117" s="50">
        <v>137.25490196078434</v>
      </c>
      <c r="J117" s="71">
        <v>78.431372549019613</v>
      </c>
      <c r="K117" s="49">
        <f t="shared" si="9"/>
        <v>96.15384615384616</v>
      </c>
      <c r="L117" s="82">
        <v>104</v>
      </c>
    </row>
    <row r="118" spans="1:12" ht="17.100000000000001" customHeight="1" x14ac:dyDescent="0.25">
      <c r="A118" s="70" t="s">
        <v>45</v>
      </c>
      <c r="B118" s="55">
        <v>5</v>
      </c>
      <c r="C118" s="55">
        <v>6</v>
      </c>
      <c r="D118" s="56">
        <v>6</v>
      </c>
      <c r="E118" s="56">
        <v>5</v>
      </c>
      <c r="F118" s="56">
        <v>9</v>
      </c>
      <c r="G118" s="49">
        <v>73.529411764705884</v>
      </c>
      <c r="H118" s="50">
        <v>93.8</v>
      </c>
      <c r="I118" s="50">
        <v>120</v>
      </c>
      <c r="J118" s="71">
        <v>98.039215686274503</v>
      </c>
      <c r="K118" s="49">
        <f t="shared" si="9"/>
        <v>176.47058823529412</v>
      </c>
      <c r="L118" s="82">
        <v>51</v>
      </c>
    </row>
    <row r="119" spans="1:12" ht="17.100000000000001" customHeight="1" x14ac:dyDescent="0.25">
      <c r="A119" s="70" t="s">
        <v>46</v>
      </c>
      <c r="B119" s="55">
        <v>15</v>
      </c>
      <c r="C119" s="55">
        <v>22</v>
      </c>
      <c r="D119" s="56">
        <v>17</v>
      </c>
      <c r="E119" s="56">
        <v>14</v>
      </c>
      <c r="F119" s="56">
        <v>11</v>
      </c>
      <c r="G119" s="49">
        <v>95.541401273885356</v>
      </c>
      <c r="H119" s="50">
        <v>171.9</v>
      </c>
      <c r="I119" s="50">
        <v>112.58278145695365</v>
      </c>
      <c r="J119" s="71">
        <v>82.352941176470594</v>
      </c>
      <c r="K119" s="49">
        <f t="shared" si="9"/>
        <v>63.953488372093027</v>
      </c>
      <c r="L119" s="82">
        <v>172</v>
      </c>
    </row>
    <row r="120" spans="1:12" ht="17.100000000000001" customHeight="1" x14ac:dyDescent="0.25">
      <c r="A120" s="70" t="s">
        <v>47</v>
      </c>
      <c r="B120" s="55">
        <v>16</v>
      </c>
      <c r="C120" s="55">
        <v>9</v>
      </c>
      <c r="D120" s="56">
        <v>12</v>
      </c>
      <c r="E120" s="56">
        <v>24</v>
      </c>
      <c r="F120" s="56">
        <v>20</v>
      </c>
      <c r="G120" s="49">
        <v>41.450777202072537</v>
      </c>
      <c r="H120" s="50">
        <v>24.1</v>
      </c>
      <c r="I120" s="50">
        <v>35.928143712574851</v>
      </c>
      <c r="J120" s="71">
        <v>62.015503875968989</v>
      </c>
      <c r="K120" s="49">
        <f t="shared" si="9"/>
        <v>47.732696897374701</v>
      </c>
      <c r="L120" s="82">
        <v>419</v>
      </c>
    </row>
    <row r="121" spans="1:12" ht="17.100000000000001" customHeight="1" x14ac:dyDescent="0.25">
      <c r="A121" s="70" t="s">
        <v>48</v>
      </c>
      <c r="B121" s="55">
        <v>235</v>
      </c>
      <c r="C121" s="55">
        <v>247</v>
      </c>
      <c r="D121" s="56">
        <v>229</v>
      </c>
      <c r="E121" s="56">
        <v>256</v>
      </c>
      <c r="F121" s="56">
        <v>235</v>
      </c>
      <c r="G121" s="49">
        <v>122.9722658294087</v>
      </c>
      <c r="H121" s="50">
        <v>142.69999999999999</v>
      </c>
      <c r="I121" s="50">
        <v>125.06826870562534</v>
      </c>
      <c r="J121" s="71">
        <v>144.71452798191066</v>
      </c>
      <c r="K121" s="49">
        <f t="shared" si="9"/>
        <v>134.28571428571428</v>
      </c>
      <c r="L121" s="82">
        <v>1750</v>
      </c>
    </row>
    <row r="122" spans="1:12" ht="17.100000000000001" customHeight="1" x14ac:dyDescent="0.25">
      <c r="A122" s="70" t="s">
        <v>49</v>
      </c>
      <c r="B122" s="55">
        <v>36</v>
      </c>
      <c r="C122" s="55">
        <v>41</v>
      </c>
      <c r="D122" s="56">
        <v>51</v>
      </c>
      <c r="E122" s="56">
        <v>25</v>
      </c>
      <c r="F122" s="56">
        <v>31</v>
      </c>
      <c r="G122" s="49">
        <v>77.753779697624196</v>
      </c>
      <c r="H122" s="50">
        <v>96.7</v>
      </c>
      <c r="I122" s="50">
        <v>119.1588785046729</v>
      </c>
      <c r="J122" s="71">
        <v>58.548009367681502</v>
      </c>
      <c r="K122" s="49">
        <f t="shared" si="9"/>
        <v>66.810344827586206</v>
      </c>
      <c r="L122" s="82">
        <v>464</v>
      </c>
    </row>
    <row r="123" spans="1:12" ht="17.100000000000001" customHeight="1" x14ac:dyDescent="0.25">
      <c r="A123" s="70" t="s">
        <v>50</v>
      </c>
      <c r="B123" s="55">
        <v>10</v>
      </c>
      <c r="C123" s="55">
        <v>6</v>
      </c>
      <c r="D123" s="56">
        <v>7</v>
      </c>
      <c r="E123" s="56">
        <v>9</v>
      </c>
      <c r="F123" s="56">
        <v>9</v>
      </c>
      <c r="G123" s="49">
        <v>112.35955056179775</v>
      </c>
      <c r="H123" s="50">
        <v>90.9</v>
      </c>
      <c r="I123" s="50">
        <v>88.607594936708864</v>
      </c>
      <c r="J123" s="71">
        <v>142.85714285714286</v>
      </c>
      <c r="K123" s="49">
        <f t="shared" si="9"/>
        <v>101.12359550561797</v>
      </c>
      <c r="L123" s="82">
        <v>89</v>
      </c>
    </row>
    <row r="124" spans="1:12" ht="17.100000000000001" customHeight="1" x14ac:dyDescent="0.25">
      <c r="A124" s="57"/>
      <c r="B124" s="55"/>
      <c r="C124" s="55"/>
      <c r="D124" s="56"/>
      <c r="E124" s="56"/>
      <c r="F124" s="56"/>
      <c r="G124" s="49"/>
      <c r="H124" s="50"/>
      <c r="I124" s="50"/>
      <c r="J124" s="71"/>
      <c r="K124" s="49"/>
    </row>
    <row r="125" spans="1:12" ht="17.100000000000001" customHeight="1" x14ac:dyDescent="0.25">
      <c r="A125" s="58" t="s">
        <v>51</v>
      </c>
      <c r="B125" s="59">
        <v>36</v>
      </c>
      <c r="C125" s="59">
        <v>39</v>
      </c>
      <c r="D125" s="60">
        <v>30</v>
      </c>
      <c r="E125" s="60">
        <v>30</v>
      </c>
      <c r="F125" s="60">
        <v>19</v>
      </c>
      <c r="G125" s="49">
        <v>49.180327868852459</v>
      </c>
      <c r="H125" s="50">
        <v>66.2</v>
      </c>
      <c r="I125" s="50">
        <v>42.372881355932201</v>
      </c>
      <c r="J125" s="71">
        <v>39.525691699604742</v>
      </c>
      <c r="K125" s="49">
        <f t="shared" ref="K125:K142" si="10">F125/L125*1000</f>
        <v>26.536312849162012</v>
      </c>
      <c r="L125" s="82">
        <v>716</v>
      </c>
    </row>
    <row r="126" spans="1:12" ht="17.100000000000001" customHeight="1" x14ac:dyDescent="0.25">
      <c r="A126" s="57"/>
      <c r="B126" s="55"/>
      <c r="C126" s="55"/>
      <c r="D126" s="56"/>
      <c r="E126" s="56"/>
      <c r="F126" s="56"/>
      <c r="G126" s="49"/>
      <c r="H126" s="50"/>
      <c r="I126" s="50"/>
      <c r="J126" s="71"/>
      <c r="K126" s="49"/>
    </row>
    <row r="127" spans="1:12" ht="17.100000000000001" customHeight="1" x14ac:dyDescent="0.25">
      <c r="A127" s="58" t="s">
        <v>52</v>
      </c>
      <c r="B127" s="59">
        <f t="shared" ref="B127:E127" si="11">SUM(B129:B130)</f>
        <v>5</v>
      </c>
      <c r="C127" s="59">
        <f t="shared" si="11"/>
        <v>5</v>
      </c>
      <c r="D127" s="59">
        <f t="shared" si="11"/>
        <v>2</v>
      </c>
      <c r="E127" s="59">
        <f t="shared" si="11"/>
        <v>3</v>
      </c>
      <c r="F127" s="59">
        <f>SUM(F129:F130)</f>
        <v>1</v>
      </c>
      <c r="G127" s="49">
        <v>25.773195876288657</v>
      </c>
      <c r="H127" s="50">
        <v>29.6</v>
      </c>
      <c r="I127" s="50">
        <v>7.8431372549019605</v>
      </c>
      <c r="J127" s="71">
        <v>11.194029850746269</v>
      </c>
      <c r="K127" s="49">
        <f t="shared" si="10"/>
        <v>5.0505050505050511</v>
      </c>
      <c r="L127" s="82">
        <f>SUM(L129:L130)</f>
        <v>198</v>
      </c>
    </row>
    <row r="128" spans="1:12" ht="17.100000000000001" customHeight="1" x14ac:dyDescent="0.25">
      <c r="A128" s="58"/>
      <c r="B128" s="59"/>
      <c r="C128" s="59"/>
      <c r="D128" s="60"/>
      <c r="E128" s="60"/>
      <c r="F128" s="60"/>
      <c r="G128" s="49"/>
      <c r="H128" s="50"/>
      <c r="I128" s="50"/>
      <c r="J128" s="71"/>
      <c r="K128" s="76"/>
    </row>
    <row r="129" spans="1:12" ht="17.100000000000001" customHeight="1" x14ac:dyDescent="0.25">
      <c r="A129" s="58" t="s">
        <v>105</v>
      </c>
      <c r="B129" s="84">
        <v>5</v>
      </c>
      <c r="C129" s="84">
        <v>5</v>
      </c>
      <c r="D129" s="85">
        <v>2</v>
      </c>
      <c r="E129" s="85">
        <v>3</v>
      </c>
      <c r="F129" s="38">
        <v>0</v>
      </c>
      <c r="G129" s="49">
        <v>32.258064516129032</v>
      </c>
      <c r="H129" s="50">
        <v>35</v>
      </c>
      <c r="I129" s="50">
        <v>9.6153846153846168</v>
      </c>
      <c r="J129" s="71">
        <v>14.492753623188406</v>
      </c>
      <c r="K129" s="86">
        <v>0</v>
      </c>
      <c r="L129" s="82">
        <v>158</v>
      </c>
    </row>
    <row r="130" spans="1:12" ht="17.100000000000001" customHeight="1" x14ac:dyDescent="0.25">
      <c r="A130" s="72" t="s">
        <v>103</v>
      </c>
      <c r="B130" s="87">
        <v>0</v>
      </c>
      <c r="C130" s="37">
        <v>0</v>
      </c>
      <c r="D130" s="86">
        <v>0</v>
      </c>
      <c r="E130" s="86">
        <v>0</v>
      </c>
      <c r="F130" s="85">
        <v>1</v>
      </c>
      <c r="G130" s="87">
        <v>0</v>
      </c>
      <c r="H130" s="37">
        <v>0</v>
      </c>
      <c r="I130" s="86">
        <v>0</v>
      </c>
      <c r="J130" s="86">
        <v>0</v>
      </c>
      <c r="K130" s="49">
        <f>F130/L130*1000</f>
        <v>25</v>
      </c>
      <c r="L130" s="82">
        <v>40</v>
      </c>
    </row>
    <row r="131" spans="1:12" ht="17.100000000000001" customHeight="1" x14ac:dyDescent="0.25">
      <c r="A131" s="57"/>
      <c r="B131" s="55"/>
      <c r="C131" s="55"/>
      <c r="D131" s="56"/>
      <c r="E131" s="56"/>
      <c r="F131" s="56"/>
      <c r="G131" s="17"/>
      <c r="H131" s="28"/>
      <c r="I131" s="28"/>
      <c r="J131" s="71"/>
      <c r="K131" s="49"/>
    </row>
    <row r="132" spans="1:12" ht="17.100000000000001" customHeight="1" x14ac:dyDescent="0.25">
      <c r="A132" s="58" t="s">
        <v>53</v>
      </c>
      <c r="B132" s="59">
        <v>192</v>
      </c>
      <c r="C132" s="59">
        <v>202</v>
      </c>
      <c r="D132" s="59">
        <v>225</v>
      </c>
      <c r="E132" s="59">
        <v>234</v>
      </c>
      <c r="F132" s="59">
        <f t="shared" ref="F132" si="12">SUM(F134:F142)</f>
        <v>259</v>
      </c>
      <c r="G132" s="49">
        <v>31.255087090997883</v>
      </c>
      <c r="H132" s="50">
        <v>29.8</v>
      </c>
      <c r="I132" s="50">
        <v>31.367628607277293</v>
      </c>
      <c r="J132" s="71">
        <v>29.448779260005033</v>
      </c>
      <c r="K132" s="49">
        <f t="shared" si="10"/>
        <v>36.473736093507959</v>
      </c>
      <c r="L132" s="82">
        <f>SUM(L134:L142)</f>
        <v>7101</v>
      </c>
    </row>
    <row r="133" spans="1:12" ht="17.100000000000001" customHeight="1" x14ac:dyDescent="0.25">
      <c r="A133" s="57"/>
      <c r="B133" s="55"/>
      <c r="C133" s="55"/>
      <c r="D133" s="56"/>
      <c r="E133" s="56"/>
      <c r="F133" s="56"/>
      <c r="G133" s="49"/>
      <c r="H133" s="50"/>
      <c r="I133" s="50"/>
      <c r="J133" s="71"/>
      <c r="K133" s="49"/>
    </row>
    <row r="134" spans="1:12" ht="17.100000000000001" customHeight="1" x14ac:dyDescent="0.25">
      <c r="A134" s="73" t="s">
        <v>54</v>
      </c>
      <c r="B134" s="55">
        <v>28</v>
      </c>
      <c r="C134" s="55">
        <v>36</v>
      </c>
      <c r="D134" s="56">
        <v>44</v>
      </c>
      <c r="E134" s="56">
        <v>46</v>
      </c>
      <c r="F134" s="56">
        <v>44</v>
      </c>
      <c r="G134" s="49">
        <v>24.432809773123907</v>
      </c>
      <c r="H134" s="50">
        <v>29.9</v>
      </c>
      <c r="I134" s="50">
        <v>33.768227168073679</v>
      </c>
      <c r="J134" s="71">
        <v>34.302759134973904</v>
      </c>
      <c r="K134" s="49">
        <f t="shared" si="10"/>
        <v>36.544850498338874</v>
      </c>
      <c r="L134" s="82">
        <v>1204</v>
      </c>
    </row>
    <row r="135" spans="1:12" ht="17.100000000000001" customHeight="1" x14ac:dyDescent="0.25">
      <c r="A135" s="73" t="s">
        <v>55</v>
      </c>
      <c r="B135" s="55">
        <v>24</v>
      </c>
      <c r="C135" s="55">
        <v>25</v>
      </c>
      <c r="D135" s="56">
        <v>18</v>
      </c>
      <c r="E135" s="56">
        <v>29</v>
      </c>
      <c r="F135" s="56">
        <v>39</v>
      </c>
      <c r="G135" s="49">
        <v>40</v>
      </c>
      <c r="H135" s="50">
        <v>36</v>
      </c>
      <c r="I135" s="50">
        <v>26.124818577648767</v>
      </c>
      <c r="J135" s="71">
        <v>39.402173913043477</v>
      </c>
      <c r="K135" s="49">
        <f t="shared" si="10"/>
        <v>54.393305439330547</v>
      </c>
      <c r="L135" s="82">
        <v>717</v>
      </c>
    </row>
    <row r="136" spans="1:12" ht="17.100000000000001" customHeight="1" x14ac:dyDescent="0.25">
      <c r="A136" s="73" t="s">
        <v>56</v>
      </c>
      <c r="B136" s="55">
        <v>48</v>
      </c>
      <c r="C136" s="55">
        <v>54</v>
      </c>
      <c r="D136" s="56">
        <v>50</v>
      </c>
      <c r="E136" s="56">
        <v>56</v>
      </c>
      <c r="F136" s="56">
        <v>61</v>
      </c>
      <c r="G136" s="49">
        <v>35.847647498132936</v>
      </c>
      <c r="H136" s="50">
        <v>40</v>
      </c>
      <c r="I136" s="50">
        <v>32.133676092544988</v>
      </c>
      <c r="J136" s="71">
        <v>34.504004929143555</v>
      </c>
      <c r="K136" s="49">
        <f t="shared" si="10"/>
        <v>38.804071246819341</v>
      </c>
      <c r="L136" s="82">
        <v>1572</v>
      </c>
    </row>
    <row r="137" spans="1:12" ht="17.100000000000001" customHeight="1" x14ac:dyDescent="0.25">
      <c r="A137" s="73" t="s">
        <v>57</v>
      </c>
      <c r="B137" s="55">
        <v>27</v>
      </c>
      <c r="C137" s="55">
        <v>26</v>
      </c>
      <c r="D137" s="56">
        <v>35</v>
      </c>
      <c r="E137" s="56">
        <v>35</v>
      </c>
      <c r="F137" s="56">
        <v>40</v>
      </c>
      <c r="G137" s="49">
        <v>38.626609442060087</v>
      </c>
      <c r="H137" s="50">
        <v>34.299999999999997</v>
      </c>
      <c r="I137" s="50">
        <v>40.091638029782366</v>
      </c>
      <c r="J137" s="71">
        <v>41.176470588235297</v>
      </c>
      <c r="K137" s="49">
        <f t="shared" si="10"/>
        <v>48.661800486618006</v>
      </c>
      <c r="L137" s="82">
        <v>822</v>
      </c>
    </row>
    <row r="138" spans="1:12" ht="17.100000000000001" customHeight="1" x14ac:dyDescent="0.25">
      <c r="A138" s="73" t="s">
        <v>58</v>
      </c>
      <c r="B138" s="55">
        <v>10</v>
      </c>
      <c r="C138" s="55">
        <v>12</v>
      </c>
      <c r="D138" s="56">
        <v>16</v>
      </c>
      <c r="E138" s="56">
        <v>19</v>
      </c>
      <c r="F138" s="56">
        <v>11</v>
      </c>
      <c r="G138" s="49">
        <v>18.587360594795541</v>
      </c>
      <c r="H138" s="50">
        <v>22.7</v>
      </c>
      <c r="I138" s="50">
        <v>29.739776951672862</v>
      </c>
      <c r="J138" s="71">
        <v>32.758620689655174</v>
      </c>
      <c r="K138" s="49">
        <f t="shared" si="10"/>
        <v>19.332161687170473</v>
      </c>
      <c r="L138" s="82">
        <v>569</v>
      </c>
    </row>
    <row r="139" spans="1:12" ht="17.100000000000001" customHeight="1" x14ac:dyDescent="0.25">
      <c r="A139" s="73" t="s">
        <v>59</v>
      </c>
      <c r="B139" s="55">
        <v>21</v>
      </c>
      <c r="C139" s="55">
        <v>8</v>
      </c>
      <c r="D139" s="56">
        <v>14</v>
      </c>
      <c r="E139" s="56">
        <v>14</v>
      </c>
      <c r="F139" s="56">
        <v>14</v>
      </c>
      <c r="G139" s="49">
        <v>34.941763727121462</v>
      </c>
      <c r="H139" s="50">
        <v>10.199999999999999</v>
      </c>
      <c r="I139" s="50">
        <v>19.390581717451521</v>
      </c>
      <c r="J139" s="71">
        <v>12.987012987012989</v>
      </c>
      <c r="K139" s="49">
        <f t="shared" si="10"/>
        <v>17.857142857142858</v>
      </c>
      <c r="L139" s="82">
        <v>784</v>
      </c>
    </row>
    <row r="140" spans="1:12" ht="17.100000000000001" customHeight="1" x14ac:dyDescent="0.25">
      <c r="A140" s="73" t="s">
        <v>60</v>
      </c>
      <c r="B140" s="55">
        <v>12</v>
      </c>
      <c r="C140" s="55">
        <v>16</v>
      </c>
      <c r="D140" s="56">
        <v>13</v>
      </c>
      <c r="E140" s="56">
        <v>10</v>
      </c>
      <c r="F140" s="56">
        <v>19</v>
      </c>
      <c r="G140" s="49">
        <v>32</v>
      </c>
      <c r="H140" s="50">
        <v>33.1</v>
      </c>
      <c r="I140" s="50">
        <v>27.027027027027028</v>
      </c>
      <c r="J140" s="71">
        <v>18.832391713747644</v>
      </c>
      <c r="K140" s="49">
        <f t="shared" si="10"/>
        <v>42.128603104212864</v>
      </c>
      <c r="L140" s="82">
        <v>451</v>
      </c>
    </row>
    <row r="141" spans="1:12" ht="17.100000000000001" customHeight="1" x14ac:dyDescent="0.25">
      <c r="A141" s="74" t="s">
        <v>61</v>
      </c>
      <c r="B141" s="55">
        <v>14</v>
      </c>
      <c r="C141" s="55">
        <v>17</v>
      </c>
      <c r="D141" s="56">
        <v>23</v>
      </c>
      <c r="E141" s="56">
        <v>18</v>
      </c>
      <c r="F141" s="56">
        <v>21</v>
      </c>
      <c r="G141" s="49">
        <v>23.648648648648649</v>
      </c>
      <c r="H141" s="50">
        <v>25.9</v>
      </c>
      <c r="I141" s="50">
        <v>32.078103207810322</v>
      </c>
      <c r="J141" s="71">
        <v>21.226415094339622</v>
      </c>
      <c r="K141" s="49">
        <f t="shared" si="10"/>
        <v>33.070866141732282</v>
      </c>
      <c r="L141" s="82">
        <v>635</v>
      </c>
    </row>
    <row r="142" spans="1:12" ht="17.100000000000001" customHeight="1" x14ac:dyDescent="0.25">
      <c r="A142" s="74" t="s">
        <v>62</v>
      </c>
      <c r="B142" s="55">
        <v>8</v>
      </c>
      <c r="C142" s="55">
        <v>8</v>
      </c>
      <c r="D142" s="56">
        <v>12</v>
      </c>
      <c r="E142" s="56">
        <v>7</v>
      </c>
      <c r="F142" s="56">
        <v>10</v>
      </c>
      <c r="G142" s="49">
        <v>31.620553359683793</v>
      </c>
      <c r="H142" s="50">
        <v>26.3</v>
      </c>
      <c r="I142" s="50">
        <v>40.816326530612244</v>
      </c>
      <c r="J142" s="71">
        <v>19.498607242339833</v>
      </c>
      <c r="K142" s="49">
        <f t="shared" si="10"/>
        <v>28.81844380403458</v>
      </c>
      <c r="L142" s="82">
        <v>347</v>
      </c>
    </row>
    <row r="143" spans="1:12" ht="17.100000000000001" customHeight="1" x14ac:dyDescent="0.25">
      <c r="A143" s="26"/>
      <c r="B143" s="6"/>
      <c r="C143" s="6"/>
      <c r="D143" s="21"/>
      <c r="E143" s="21"/>
      <c r="F143" s="21"/>
      <c r="G143" s="7"/>
      <c r="H143" s="29"/>
      <c r="I143" s="29"/>
      <c r="J143" s="14"/>
      <c r="K143" s="14"/>
    </row>
    <row r="144" spans="1:12" ht="9" customHeight="1" x14ac:dyDescent="0.25">
      <c r="A144" s="3"/>
      <c r="B144" s="8"/>
      <c r="C144" s="8"/>
      <c r="D144" s="8"/>
      <c r="E144" s="8"/>
      <c r="F144" s="8"/>
      <c r="H144" s="9"/>
      <c r="I144" s="9"/>
      <c r="J144" s="9"/>
      <c r="K144" s="9"/>
    </row>
    <row r="145" spans="1:12" ht="12.9" customHeight="1" x14ac:dyDescent="0.25">
      <c r="A145" s="3" t="s">
        <v>3</v>
      </c>
      <c r="B145" s="8"/>
      <c r="C145" s="8"/>
      <c r="D145" s="8"/>
      <c r="E145" s="8"/>
      <c r="F145" s="8"/>
      <c r="H145" s="9"/>
      <c r="I145" s="9"/>
      <c r="J145" s="9"/>
      <c r="K145" s="9"/>
    </row>
    <row r="146" spans="1:12" s="12" customFormat="1" ht="12.9" customHeight="1" x14ac:dyDescent="0.25">
      <c r="A146" s="10" t="s">
        <v>2</v>
      </c>
      <c r="B146" s="2"/>
      <c r="C146" s="2"/>
      <c r="D146" s="2"/>
      <c r="E146" s="2"/>
      <c r="F146" s="2"/>
      <c r="G146" s="11"/>
      <c r="L146" s="82"/>
    </row>
    <row r="147" spans="1:12" ht="12.9" customHeight="1" x14ac:dyDescent="0.25">
      <c r="A147" s="18" t="s">
        <v>4</v>
      </c>
    </row>
    <row r="148" spans="1:12" ht="12.9" customHeight="1" x14ac:dyDescent="0.25">
      <c r="A148" s="18" t="s">
        <v>5</v>
      </c>
    </row>
    <row r="149" spans="1:12" ht="12.9" customHeight="1" x14ac:dyDescent="0.25">
      <c r="A149" s="39" t="s">
        <v>108</v>
      </c>
    </row>
    <row r="150" spans="1:12" ht="12.9" customHeight="1" x14ac:dyDescent="0.25">
      <c r="A150" s="40" t="s">
        <v>107</v>
      </c>
    </row>
    <row r="151" spans="1:12" ht="17.100000000000001" customHeight="1" x14ac:dyDescent="0.25"/>
    <row r="152" spans="1:12" ht="17.100000000000001" customHeight="1" x14ac:dyDescent="0.25"/>
  </sheetData>
  <mergeCells count="21">
    <mergeCell ref="A103:K103"/>
    <mergeCell ref="A104:K104"/>
    <mergeCell ref="A105:H105"/>
    <mergeCell ref="A106:A108"/>
    <mergeCell ref="B106:K106"/>
    <mergeCell ref="B107:F107"/>
    <mergeCell ref="G107:K107"/>
    <mergeCell ref="A54:K54"/>
    <mergeCell ref="A55:K55"/>
    <mergeCell ref="A56:H56"/>
    <mergeCell ref="A57:A59"/>
    <mergeCell ref="B57:K57"/>
    <mergeCell ref="B58:F58"/>
    <mergeCell ref="G58:K58"/>
    <mergeCell ref="A1:K1"/>
    <mergeCell ref="A2:K2"/>
    <mergeCell ref="A3:H3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2021-02-09T19:48:42Z</cp:lastPrinted>
  <dcterms:created xsi:type="dcterms:W3CDTF">2013-08-05T17:24:18Z</dcterms:created>
  <dcterms:modified xsi:type="dcterms:W3CDTF">2021-02-09T19:49:02Z</dcterms:modified>
</cp:coreProperties>
</file>